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816" yWindow="615" windowWidth="14865" windowHeight="9090" activeTab="0"/>
  </bookViews>
  <sheets>
    <sheet name="logistisch mit Verzögerung" sheetId="1" r:id="rId1"/>
    <sheet name="logistisches Wachstum Variation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<sst xmlns="http://schemas.openxmlformats.org/spreadsheetml/2006/main" count="20" uniqueCount="16">
  <si>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Roolfs</t>
  </si>
  <si>
    <t>k</t>
  </si>
  <si>
    <t>G</t>
  </si>
  <si>
    <t>yo</t>
  </si>
  <si>
    <t xml:space="preserve"> ( =</t>
  </si>
  <si>
    <t>Takte</t>
  </si>
  <si>
    <t>Zeiteinheiten )</t>
  </si>
  <si>
    <t>Logistisches Wachstum mit Verzögerung</t>
  </si>
  <si>
    <t>Die Sättigungsgrenze ist für das logistische Wachstum ein stabiler Zustand.</t>
  </si>
  <si>
    <r>
      <t>D</t>
    </r>
    <r>
      <rPr>
        <sz val="10"/>
        <color indexed="9"/>
        <rFont val="Arial"/>
        <family val="2"/>
      </rPr>
      <t>x</t>
    </r>
  </si>
  <si>
    <t>Durch die verzögerte Reaktion (z.B. auf Nahrungsmangel) kann die Grenze überschritten werden.</t>
  </si>
  <si>
    <t>Verzögerung T</t>
  </si>
  <si>
    <t>log. W.</t>
  </si>
  <si>
    <t>Potenz r</t>
  </si>
  <si>
    <t>Mit der Einführung des Exponenten r kann die Symmetrie des logistischen Wachstums aufgehoben werden.</t>
  </si>
  <si>
    <t xml:space="preserve">Das Phasendiagramm verdeutlicht durch die Verformung der Parabel (r = 1) die Abweichung. 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</si>
</sst>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00"/>
    <numFmt numFmtId="170" formatCode="0.000000000"/>
    <numFmt numFmtId="171" formatCode="0.00000000"/>
    <numFmt numFmtId="172" formatCode="0.0000000"/>
  </numFmts>
  <fonts count="16">
    <font>
      <sz val="10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2"/>
      <name val="Arial"/>
      <family val="0"/>
    </font>
    <font>
      <sz val="14.25"/>
      <name val="Arial"/>
      <family val="0"/>
    </font>
    <font>
      <sz val="9"/>
      <color indexed="9"/>
      <name val="Arial"/>
      <family val="2"/>
    </font>
    <font>
      <sz val="8.25"/>
      <name val="Arial"/>
      <family val="2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sz val="8"/>
      <name val="Arial"/>
      <family val="2"/>
    </font>
    <font>
      <sz val="10"/>
      <color indexed="9"/>
      <name val="Symbol"/>
      <family val="1"/>
    </font>
    <font>
      <sz val="9"/>
      <color indexed="51"/>
      <name val="Arial"/>
      <family val="2"/>
    </font>
    <font>
      <i/>
      <sz val="9"/>
      <color indexed="9"/>
      <name val="Arial"/>
      <family val="2"/>
    </font>
    <font>
      <i/>
      <sz val="10"/>
      <color indexed="59"/>
      <name val="Arial"/>
      <family val="2"/>
    </font>
    <font>
      <sz val="9.5"/>
      <name val="Arial"/>
      <family val="0"/>
    </font>
    <font>
      <sz val="8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0" xfId="0" applyFont="1" applyFill="1" applyAlignment="1">
      <alignment/>
    </xf>
    <xf numFmtId="168" fontId="1" fillId="2" borderId="0" xfId="0" applyNumberFormat="1" applyFont="1" applyFill="1" applyAlignment="1">
      <alignment horizontal="left" inden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168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68" fontId="8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1" fontId="5" fillId="2" borderId="0" xfId="0" applyNumberFormat="1" applyFont="1" applyFill="1" applyAlignment="1">
      <alignment horizontal="center"/>
    </xf>
    <xf numFmtId="166" fontId="5" fillId="2" borderId="0" xfId="0" applyNumberFormat="1" applyFont="1" applyFill="1" applyAlignment="1">
      <alignment horizontal="left" indent="1"/>
    </xf>
    <xf numFmtId="168" fontId="5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/>
    </xf>
    <xf numFmtId="2" fontId="8" fillId="2" borderId="0" xfId="0" applyNumberFormat="1" applyFont="1" applyFill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8" fontId="5" fillId="2" borderId="0" xfId="0" applyNumberFormat="1" applyFont="1" applyFill="1" applyAlignment="1">
      <alignment horizontal="left" indent="1"/>
    </xf>
    <xf numFmtId="2" fontId="5" fillId="2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2" fontId="8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left"/>
    </xf>
    <xf numFmtId="164" fontId="8" fillId="2" borderId="0" xfId="0" applyNumberFormat="1" applyFont="1" applyFill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'logistisch mit Verzögerung'!$B$3:$B$500</c:f>
              <c:numCache/>
            </c:numRef>
          </c:xVal>
          <c:yVal>
            <c:numRef>
              <c:f>'logistisch mit Verzögerung'!$C$3:$C$500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'logistisch mit Verzögerung'!$B$1:$B$500</c:f>
              <c:numCache/>
            </c:numRef>
          </c:xVal>
          <c:yVal>
            <c:numRef>
              <c:f>'logistisch mit Verzögerung'!$D$1:$D$500</c:f>
              <c:numCache/>
            </c:numRef>
          </c:yVal>
          <c:smooth val="0"/>
        </c:ser>
        <c:axId val="64700958"/>
        <c:axId val="35806087"/>
      </c:scatterChart>
      <c:valAx>
        <c:axId val="64700958"/>
        <c:scaling>
          <c:orientation val="minMax"/>
          <c:max val="3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35806087"/>
        <c:crosses val="autoZero"/>
        <c:crossBetween val="midCat"/>
        <c:dispUnits/>
        <c:majorUnit val="1"/>
      </c:valAx>
      <c:valAx>
        <c:axId val="35806087"/>
        <c:scaling>
          <c:orientation val="minMax"/>
          <c:max val="15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64700958"/>
        <c:crosses val="autoZero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'logistisches Wachstum Variation'!$B$3:$B$203</c:f>
              <c:numCache/>
            </c:numRef>
          </c:xVal>
          <c:yVal>
            <c:numRef>
              <c:f>'logistisches Wachstum Variation'!$C$3:$C$203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'logistisches Wachstum Variation'!$B$1:$B$2</c:f>
              <c:numCache/>
            </c:numRef>
          </c:xVal>
          <c:yVal>
            <c:numRef>
              <c:f>'logistisches Wachstum Variation'!$D$1:$D$2</c:f>
              <c:numCache/>
            </c:numRef>
          </c:yVal>
          <c:smooth val="0"/>
        </c:ser>
        <c:ser>
          <c:idx val="4"/>
          <c:order val="2"/>
          <c:spPr>
            <a:ln w="3175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'logistisches Wachstum Variation'!$F$7:$F$8</c:f>
              <c:numCache/>
            </c:numRef>
          </c:xVal>
          <c:yVal>
            <c:numRef>
              <c:f>'logistisches Wachstum Variation'!$G$7:$G$8</c:f>
              <c:numCache/>
            </c:numRef>
          </c:yVal>
          <c:smooth val="0"/>
        </c:ser>
        <c:axId val="62825948"/>
        <c:axId val="11430957"/>
      </c:scatterChart>
      <c:valAx>
        <c:axId val="62825948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1430957"/>
        <c:crosses val="autoZero"/>
        <c:crossBetween val="midCat"/>
        <c:dispUnits/>
        <c:majorUnit val="1"/>
      </c:valAx>
      <c:valAx>
        <c:axId val="11430957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62825948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Phasendiagramm</a:t>
            </a:r>
          </a:p>
        </c:rich>
      </c:tx>
      <c:layout>
        <c:manualLayout>
          <c:xMode val="factor"/>
          <c:yMode val="factor"/>
          <c:x val="-0.132"/>
          <c:y val="0.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'logistisches Wachstum Variation'!$B$3:$B$203</c:f>
              <c:numCache/>
            </c:numRef>
          </c:xVal>
          <c:yVal>
            <c:numRef>
              <c:f>'logistisches Wachstum Variation'!$D$3:$D$203</c:f>
              <c:numCache/>
            </c:numRef>
          </c:yVal>
          <c:smooth val="1"/>
        </c:ser>
        <c:axId val="14384714"/>
        <c:axId val="52783555"/>
      </c:scatterChart>
      <c:valAx>
        <c:axId val="1438471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9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52783555"/>
        <c:crosses val="autoZero"/>
        <c:crossBetween val="midCat"/>
        <c:dispUnits/>
        <c:majorUnit val="1"/>
      </c:valAx>
      <c:valAx>
        <c:axId val="52783555"/>
        <c:scaling>
          <c:orientation val="minMax"/>
          <c:max val="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y'</a:t>
                </a:r>
              </a:p>
            </c:rich>
          </c:tx>
          <c:layout>
            <c:manualLayout>
              <c:xMode val="factor"/>
              <c:yMode val="factor"/>
              <c:x val="0.0207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4384714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chart" Target="/xl/charts/chart1.xml" /><Relationship Id="rId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2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image" Target="../media/image3.emf" /><Relationship Id="rId6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4</xdr:row>
      <xdr:rowOff>76200</xdr:rowOff>
    </xdr:from>
    <xdr:to>
      <xdr:col>6</xdr:col>
      <xdr:colOff>257175</xdr:colOff>
      <xdr:row>10</xdr:row>
      <xdr:rowOff>114300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7239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4</xdr:row>
      <xdr:rowOff>85725</xdr:rowOff>
    </xdr:from>
    <xdr:to>
      <xdr:col>7</xdr:col>
      <xdr:colOff>247650</xdr:colOff>
      <xdr:row>10</xdr:row>
      <xdr:rowOff>123825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73342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4</xdr:row>
      <xdr:rowOff>85725</xdr:rowOff>
    </xdr:from>
    <xdr:to>
      <xdr:col>9</xdr:col>
      <xdr:colOff>257175</xdr:colOff>
      <xdr:row>10</xdr:row>
      <xdr:rowOff>123825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0" y="73342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4</xdr:row>
      <xdr:rowOff>76200</xdr:rowOff>
    </xdr:from>
    <xdr:to>
      <xdr:col>8</xdr:col>
      <xdr:colOff>381000</xdr:colOff>
      <xdr:row>10</xdr:row>
      <xdr:rowOff>114300</xdr:rowOff>
    </xdr:to>
    <xdr:pic>
      <xdr:nvPicPr>
        <xdr:cNvPr id="4" name="ScrollBar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00850" y="7239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6</xdr:col>
      <xdr:colOff>9525</xdr:colOff>
      <xdr:row>22</xdr:row>
      <xdr:rowOff>123825</xdr:rowOff>
    </xdr:to>
    <xdr:graphicFrame>
      <xdr:nvGraphicFramePr>
        <xdr:cNvPr id="5" name="Chart 18"/>
        <xdr:cNvGraphicFramePr/>
      </xdr:nvGraphicFramePr>
      <xdr:xfrm>
        <a:off x="38100" y="95250"/>
        <a:ext cx="5772150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10</xdr:col>
      <xdr:colOff>381000</xdr:colOff>
      <xdr:row>4</xdr:row>
      <xdr:rowOff>76200</xdr:rowOff>
    </xdr:from>
    <xdr:to>
      <xdr:col>10</xdr:col>
      <xdr:colOff>495300</xdr:colOff>
      <xdr:row>10</xdr:row>
      <xdr:rowOff>114300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72425" y="7239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4</xdr:row>
      <xdr:rowOff>76200</xdr:rowOff>
    </xdr:from>
    <xdr:to>
      <xdr:col>7</xdr:col>
      <xdr:colOff>257175</xdr:colOff>
      <xdr:row>10</xdr:row>
      <xdr:rowOff>114300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7239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4</xdr:row>
      <xdr:rowOff>76200</xdr:rowOff>
    </xdr:from>
    <xdr:to>
      <xdr:col>9</xdr:col>
      <xdr:colOff>381000</xdr:colOff>
      <xdr:row>10</xdr:row>
      <xdr:rowOff>114300</xdr:rowOff>
    </xdr:to>
    <xdr:pic>
      <xdr:nvPicPr>
        <xdr:cNvPr id="2" name="ScrollBar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7239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19050</xdr:rowOff>
    </xdr:from>
    <xdr:to>
      <xdr:col>6</xdr:col>
      <xdr:colOff>190500</xdr:colOff>
      <xdr:row>21</xdr:row>
      <xdr:rowOff>85725</xdr:rowOff>
    </xdr:to>
    <xdr:graphicFrame>
      <xdr:nvGraphicFramePr>
        <xdr:cNvPr id="3" name="Chart 3"/>
        <xdr:cNvGraphicFramePr/>
      </xdr:nvGraphicFramePr>
      <xdr:xfrm>
        <a:off x="371475" y="180975"/>
        <a:ext cx="4105275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371475</xdr:colOff>
      <xdr:row>22</xdr:row>
      <xdr:rowOff>142875</xdr:rowOff>
    </xdr:from>
    <xdr:to>
      <xdr:col>6</xdr:col>
      <xdr:colOff>180975</xdr:colOff>
      <xdr:row>32</xdr:row>
      <xdr:rowOff>19050</xdr:rowOff>
    </xdr:to>
    <xdr:graphicFrame>
      <xdr:nvGraphicFramePr>
        <xdr:cNvPr id="4" name="Chart 4"/>
        <xdr:cNvGraphicFramePr/>
      </xdr:nvGraphicFramePr>
      <xdr:xfrm>
        <a:off x="371475" y="3705225"/>
        <a:ext cx="4095750" cy="1495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8</xdr:col>
      <xdr:colOff>161925</xdr:colOff>
      <xdr:row>4</xdr:row>
      <xdr:rowOff>76200</xdr:rowOff>
    </xdr:from>
    <xdr:to>
      <xdr:col>8</xdr:col>
      <xdr:colOff>276225</xdr:colOff>
      <xdr:row>10</xdr:row>
      <xdr:rowOff>114300</xdr:rowOff>
    </xdr:to>
    <xdr:pic>
      <xdr:nvPicPr>
        <xdr:cNvPr id="5" name="ScrollBar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7239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</xdr:row>
      <xdr:rowOff>114300</xdr:rowOff>
    </xdr:from>
    <xdr:to>
      <xdr:col>10</xdr:col>
      <xdr:colOff>180975</xdr:colOff>
      <xdr:row>10</xdr:row>
      <xdr:rowOff>152400</xdr:rowOff>
    </xdr:to>
    <xdr:pic>
      <xdr:nvPicPr>
        <xdr:cNvPr id="6" name="ScrollBar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57950" y="7620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500"/>
  <sheetViews>
    <sheetView showGridLines="0" showRowColHeaders="0" tabSelected="1" workbookViewId="0" topLeftCell="A1">
      <selection activeCell="AI34" sqref="AI34"/>
    </sheetView>
  </sheetViews>
  <sheetFormatPr defaultColWidth="11.421875" defaultRowHeight="12.75"/>
  <cols>
    <col min="1" max="1" width="11.421875" style="1" customWidth="1"/>
    <col min="2" max="2" width="14.00390625" style="10" customWidth="1"/>
    <col min="3" max="3" width="11.140625" style="10" customWidth="1"/>
    <col min="4" max="4" width="11.421875" style="10" customWidth="1"/>
    <col min="5" max="5" width="25.28125" style="10" customWidth="1"/>
    <col min="6" max="6" width="13.7109375" style="10" customWidth="1"/>
    <col min="7" max="7" width="5.421875" style="10" customWidth="1"/>
    <col min="8" max="8" width="5.57421875" style="10" customWidth="1"/>
    <col min="9" max="9" width="9.8515625" style="10" customWidth="1"/>
    <col min="10" max="10" width="6.00390625" style="10" customWidth="1"/>
    <col min="11" max="11" width="11.57421875" style="10" customWidth="1"/>
    <col min="12" max="12" width="6.28125" style="13" customWidth="1"/>
    <col min="13" max="13" width="5.00390625" style="10" customWidth="1"/>
    <col min="14" max="14" width="6.140625" style="10" customWidth="1"/>
    <col min="15" max="16384" width="11.421875" style="10" customWidth="1"/>
  </cols>
  <sheetData>
    <row r="1" spans="1:34" ht="12.75">
      <c r="A1" s="17"/>
      <c r="B1" s="17">
        <v>0</v>
      </c>
      <c r="C1" s="17"/>
      <c r="D1" s="18">
        <f>G3</f>
        <v>667</v>
      </c>
      <c r="E1" s="17"/>
      <c r="F1" s="1"/>
      <c r="G1" s="9"/>
      <c r="H1" s="9"/>
      <c r="I1" s="9"/>
      <c r="J1" s="9"/>
      <c r="K1" s="9"/>
      <c r="L1" s="4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12.75">
      <c r="A2" s="17"/>
      <c r="B2" s="17">
        <v>30</v>
      </c>
      <c r="C2" s="17"/>
      <c r="D2" s="18">
        <f>G3</f>
        <v>667</v>
      </c>
      <c r="E2" s="17"/>
      <c r="F2" s="1"/>
      <c r="G2" s="9"/>
      <c r="H2" s="9"/>
      <c r="I2" s="9"/>
      <c r="J2" s="9"/>
      <c r="K2" s="9"/>
      <c r="L2" s="4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12.75">
      <c r="A3" s="17">
        <v>1</v>
      </c>
      <c r="B3" s="19">
        <v>0</v>
      </c>
      <c r="C3" s="19">
        <f>H3</f>
        <v>100</v>
      </c>
      <c r="D3" s="19"/>
      <c r="E3" s="17"/>
      <c r="F3" s="1"/>
      <c r="G3" s="23">
        <f>1000-G5</f>
        <v>667</v>
      </c>
      <c r="H3" s="23">
        <f>1000-H5</f>
        <v>100</v>
      </c>
      <c r="I3" s="24">
        <f>0.002-I5/50000</f>
        <v>0.00108</v>
      </c>
      <c r="J3" s="25">
        <f>J5/500</f>
        <v>0.316</v>
      </c>
      <c r="K3" s="23">
        <f>21-K5</f>
        <v>7</v>
      </c>
      <c r="L3" s="12" t="s">
        <v>5</v>
      </c>
      <c r="M3" s="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12.75">
      <c r="A4" s="17">
        <f>A3+1</f>
        <v>2</v>
      </c>
      <c r="B4" s="19">
        <f>B3+$J$3</f>
        <v>0.316</v>
      </c>
      <c r="C4" s="19">
        <f>C3+$I$3*($G$3-INDEX($C$3:$C$500,IF(A4-$K$3&gt;0,A4-$K$3,1),1))*C3*$J$3</f>
        <v>119.350576</v>
      </c>
      <c r="D4" s="19"/>
      <c r="E4" s="17"/>
      <c r="F4" s="8"/>
      <c r="G4" s="14" t="s">
        <v>2</v>
      </c>
      <c r="H4" s="14" t="s">
        <v>3</v>
      </c>
      <c r="I4" s="14" t="s">
        <v>1</v>
      </c>
      <c r="J4" s="21" t="s">
        <v>9</v>
      </c>
      <c r="K4" s="12" t="s">
        <v>11</v>
      </c>
      <c r="L4" s="14" t="s">
        <v>4</v>
      </c>
      <c r="M4" s="26">
        <f>K3*J3</f>
        <v>2.212</v>
      </c>
      <c r="N4" s="20" t="s">
        <v>6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12.75">
      <c r="A5" s="17">
        <f aca="true" t="shared" si="0" ref="A5:A68">A4+1</f>
        <v>3</v>
      </c>
      <c r="B5" s="19">
        <f aca="true" t="shared" si="1" ref="B5:B68">B4+$J$3</f>
        <v>0.632</v>
      </c>
      <c r="C5" s="19">
        <f aca="true" t="shared" si="2" ref="C5:C68">C4+$I$3*($G$3-INDEX($C$3:$C$500,IF(A5-$K$3&gt;0,A5-$K$3,1),1))*C4*$J$3</f>
        <v>142.44559991531776</v>
      </c>
      <c r="D5" s="19"/>
      <c r="E5" s="17"/>
      <c r="F5" s="18"/>
      <c r="G5" s="15">
        <v>333</v>
      </c>
      <c r="H5" s="15">
        <v>900</v>
      </c>
      <c r="I5" s="15">
        <v>46</v>
      </c>
      <c r="J5" s="15">
        <v>158</v>
      </c>
      <c r="K5" s="16">
        <v>14</v>
      </c>
      <c r="L5" s="4"/>
      <c r="M5" s="4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12.75">
      <c r="A6" s="17">
        <f t="shared" si="0"/>
        <v>4</v>
      </c>
      <c r="B6" s="19">
        <f t="shared" si="1"/>
        <v>0.948</v>
      </c>
      <c r="C6" s="19">
        <f t="shared" si="2"/>
        <v>170.00964398558725</v>
      </c>
      <c r="D6" s="19"/>
      <c r="E6" s="17"/>
      <c r="F6" s="18"/>
      <c r="G6" s="1"/>
      <c r="H6" s="1"/>
      <c r="I6" s="1"/>
      <c r="J6" s="1"/>
      <c r="K6" s="1"/>
      <c r="L6" s="4"/>
      <c r="M6" s="1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17">
        <f t="shared" si="0"/>
        <v>5</v>
      </c>
      <c r="B7" s="19">
        <f t="shared" si="1"/>
        <v>1.264</v>
      </c>
      <c r="C7" s="19">
        <f t="shared" si="2"/>
        <v>202.90748935234774</v>
      </c>
      <c r="D7" s="19"/>
      <c r="E7" s="17"/>
      <c r="F7" s="18"/>
      <c r="G7" s="1"/>
      <c r="H7" s="1"/>
      <c r="I7" s="1"/>
      <c r="J7" s="1"/>
      <c r="K7" s="6"/>
      <c r="L7" s="4"/>
      <c r="M7" s="1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2.75">
      <c r="A8" s="17">
        <f t="shared" si="0"/>
        <v>6</v>
      </c>
      <c r="B8" s="19">
        <f t="shared" si="1"/>
        <v>1.58</v>
      </c>
      <c r="C8" s="19">
        <f t="shared" si="2"/>
        <v>242.17125728916568</v>
      </c>
      <c r="D8" s="19"/>
      <c r="E8" s="17"/>
      <c r="F8" s="18"/>
      <c r="G8" s="1"/>
      <c r="H8" s="1"/>
      <c r="I8" s="1"/>
      <c r="J8" s="1"/>
      <c r="K8" s="1"/>
      <c r="L8" s="4"/>
      <c r="M8" s="1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2.75">
      <c r="A9" s="17">
        <f t="shared" si="0"/>
        <v>7</v>
      </c>
      <c r="B9" s="19">
        <f t="shared" si="1"/>
        <v>1.8960000000000001</v>
      </c>
      <c r="C9" s="19">
        <f t="shared" si="2"/>
        <v>289.0327904810612</v>
      </c>
      <c r="D9" s="19"/>
      <c r="E9" s="17"/>
      <c r="F9" s="18"/>
      <c r="G9" s="1"/>
      <c r="H9" s="1"/>
      <c r="I9" s="1"/>
      <c r="J9" s="1"/>
      <c r="K9" s="1"/>
      <c r="L9" s="4"/>
      <c r="M9" s="1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2.75">
      <c r="A10" s="17">
        <f t="shared" si="0"/>
        <v>8</v>
      </c>
      <c r="B10" s="19">
        <f t="shared" si="1"/>
        <v>2.212</v>
      </c>
      <c r="C10" s="19">
        <f t="shared" si="2"/>
        <v>344.96230026801976</v>
      </c>
      <c r="D10" s="19"/>
      <c r="E10" s="17"/>
      <c r="F10" s="17"/>
      <c r="G10" s="1"/>
      <c r="H10" s="1"/>
      <c r="I10" s="1"/>
      <c r="J10" s="1"/>
      <c r="K10" s="1"/>
      <c r="L10" s="4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2.75">
      <c r="A11" s="17">
        <f t="shared" si="0"/>
        <v>9</v>
      </c>
      <c r="B11" s="19">
        <f t="shared" si="1"/>
        <v>2.528</v>
      </c>
      <c r="C11" s="19">
        <f t="shared" si="2"/>
        <v>409.4363735412641</v>
      </c>
      <c r="D11" s="19"/>
      <c r="E11" s="17"/>
      <c r="F11" s="17"/>
      <c r="G11" s="1"/>
      <c r="H11" s="1"/>
      <c r="I11" s="1"/>
      <c r="J11" s="1"/>
      <c r="K11" s="1"/>
      <c r="L11" s="4"/>
      <c r="M11" s="4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2.75">
      <c r="A12" s="17">
        <f t="shared" si="0"/>
        <v>10</v>
      </c>
      <c r="B12" s="19">
        <f t="shared" si="1"/>
        <v>2.844</v>
      </c>
      <c r="C12" s="19">
        <f t="shared" si="2"/>
        <v>482.73364269548983</v>
      </c>
      <c r="D12" s="19"/>
      <c r="E12" s="17"/>
      <c r="F12" s="17"/>
      <c r="G12" s="1"/>
      <c r="H12" s="1"/>
      <c r="I12" s="1"/>
      <c r="J12" s="1"/>
      <c r="K12" s="1"/>
      <c r="L12" s="4"/>
      <c r="M12" s="3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>
      <c r="A13" s="17">
        <f t="shared" si="0"/>
        <v>11</v>
      </c>
      <c r="B13" s="19">
        <f t="shared" si="1"/>
        <v>3.1599999999999997</v>
      </c>
      <c r="C13" s="19">
        <f t="shared" si="2"/>
        <v>564.6114806513617</v>
      </c>
      <c r="D13" s="19"/>
      <c r="E13" s="17"/>
      <c r="F13" s="17"/>
      <c r="G13" s="1"/>
      <c r="H13" s="1"/>
      <c r="I13" s="4"/>
      <c r="J13" s="7"/>
      <c r="K13" s="1"/>
      <c r="L13" s="4"/>
      <c r="M13" s="4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2.75">
      <c r="A14" s="17">
        <f t="shared" si="0"/>
        <v>12</v>
      </c>
      <c r="B14" s="19">
        <f t="shared" si="1"/>
        <v>3.4759999999999995</v>
      </c>
      <c r="C14" s="19">
        <f t="shared" si="2"/>
        <v>654.0377478222774</v>
      </c>
      <c r="D14" s="19"/>
      <c r="E14" s="17"/>
      <c r="F14" s="17"/>
      <c r="G14" s="1"/>
      <c r="H14" s="1"/>
      <c r="I14" s="1"/>
      <c r="J14" s="1"/>
      <c r="K14" s="1"/>
      <c r="L14" s="4"/>
      <c r="M14" s="3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2.75">
      <c r="A15" s="17">
        <f t="shared" si="0"/>
        <v>13</v>
      </c>
      <c r="B15" s="19">
        <f t="shared" si="1"/>
        <v>3.7919999999999994</v>
      </c>
      <c r="C15" s="19">
        <f t="shared" si="2"/>
        <v>748.8637725774558</v>
      </c>
      <c r="D15" s="19"/>
      <c r="E15" s="17"/>
      <c r="F15" s="17"/>
      <c r="G15" s="1"/>
      <c r="H15" s="1"/>
      <c r="I15" s="1"/>
      <c r="J15" s="1"/>
      <c r="K15" s="1"/>
      <c r="L15" s="4"/>
      <c r="M15" s="3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2.75">
      <c r="A16" s="17">
        <f t="shared" si="0"/>
        <v>14</v>
      </c>
      <c r="B16" s="19">
        <f t="shared" si="1"/>
        <v>4.108</v>
      </c>
      <c r="C16" s="19">
        <f t="shared" si="2"/>
        <v>845.4616945405223</v>
      </c>
      <c r="D16" s="19"/>
      <c r="E16" s="17"/>
      <c r="F16" s="17"/>
      <c r="G16" s="1"/>
      <c r="H16" s="6"/>
      <c r="I16" s="6"/>
      <c r="J16" s="6"/>
      <c r="K16" s="6"/>
      <c r="L16" s="4"/>
      <c r="M16" s="4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2.75">
      <c r="A17" s="17">
        <f t="shared" si="0"/>
        <v>15</v>
      </c>
      <c r="B17" s="19">
        <f t="shared" si="1"/>
        <v>4.4239999999999995</v>
      </c>
      <c r="C17" s="19">
        <f t="shared" si="2"/>
        <v>938.3821842001065</v>
      </c>
      <c r="D17" s="19"/>
      <c r="E17" s="17"/>
      <c r="F17" s="17"/>
      <c r="G17" s="1"/>
      <c r="H17" s="6"/>
      <c r="I17" s="6"/>
      <c r="J17" s="6"/>
      <c r="K17" s="6"/>
      <c r="L17" s="4"/>
      <c r="M17" s="4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12.75">
      <c r="A18" s="17">
        <f t="shared" si="0"/>
        <v>16</v>
      </c>
      <c r="B18" s="19">
        <f t="shared" si="1"/>
        <v>4.739999999999999</v>
      </c>
      <c r="C18" s="19">
        <f t="shared" si="2"/>
        <v>1020.8672116363447</v>
      </c>
      <c r="D18" s="19"/>
      <c r="E18" s="1"/>
      <c r="F18" s="1"/>
      <c r="G18" s="1"/>
      <c r="H18" s="1"/>
      <c r="I18" s="6"/>
      <c r="J18" s="6"/>
      <c r="K18" s="1"/>
      <c r="L18" s="4"/>
      <c r="M18" s="4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12.75">
      <c r="A19" s="17">
        <f t="shared" si="0"/>
        <v>17</v>
      </c>
      <c r="B19" s="19">
        <f t="shared" si="1"/>
        <v>5.055999999999999</v>
      </c>
      <c r="C19" s="19">
        <f t="shared" si="2"/>
        <v>1085.065898342937</v>
      </c>
      <c r="D19" s="19"/>
      <c r="E19" s="1"/>
      <c r="F19" s="1"/>
      <c r="G19" s="1"/>
      <c r="H19" s="1"/>
      <c r="I19" s="1"/>
      <c r="J19" s="1"/>
      <c r="K19" s="1"/>
      <c r="L19" s="4"/>
      <c r="M19" s="4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2.75">
      <c r="A20" s="17">
        <f t="shared" si="0"/>
        <v>18</v>
      </c>
      <c r="B20" s="19">
        <f t="shared" si="1"/>
        <v>5.371999999999999</v>
      </c>
      <c r="C20" s="19">
        <f t="shared" si="2"/>
        <v>1122.981523002259</v>
      </c>
      <c r="D20" s="19"/>
      <c r="E20" s="1"/>
      <c r="F20" s="1"/>
      <c r="G20" s="1"/>
      <c r="H20" s="22" t="s">
        <v>7</v>
      </c>
      <c r="I20" s="6"/>
      <c r="J20" s="6"/>
      <c r="K20" s="4"/>
      <c r="L20" s="4"/>
      <c r="M20" s="4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2.75">
      <c r="A21" s="17">
        <f t="shared" si="0"/>
        <v>19</v>
      </c>
      <c r="B21" s="19">
        <f t="shared" si="1"/>
        <v>5.687999999999999</v>
      </c>
      <c r="C21" s="19">
        <f t="shared" si="2"/>
        <v>1127.9493208507715</v>
      </c>
      <c r="D21" s="19"/>
      <c r="E21" s="1"/>
      <c r="F21" s="1"/>
      <c r="G21" s="1"/>
      <c r="H21" s="20" t="s">
        <v>8</v>
      </c>
      <c r="I21" s="1"/>
      <c r="J21" s="1"/>
      <c r="K21" s="1"/>
      <c r="L21" s="4"/>
      <c r="M21" s="4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2.75">
      <c r="A22" s="17">
        <f t="shared" si="0"/>
        <v>20</v>
      </c>
      <c r="B22" s="19">
        <f t="shared" si="1"/>
        <v>6.003999999999999</v>
      </c>
      <c r="C22" s="19">
        <f t="shared" si="2"/>
        <v>1096.436144500272</v>
      </c>
      <c r="D22" s="19"/>
      <c r="E22" s="1"/>
      <c r="F22" s="1"/>
      <c r="G22" s="1"/>
      <c r="H22" s="20" t="s">
        <v>10</v>
      </c>
      <c r="I22" s="1"/>
      <c r="J22" s="1"/>
      <c r="K22" s="1"/>
      <c r="L22" s="4"/>
      <c r="M22" s="4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2.75">
      <c r="A23" s="17">
        <f t="shared" si="0"/>
        <v>21</v>
      </c>
      <c r="B23" s="19">
        <f t="shared" si="1"/>
        <v>6.3199999999999985</v>
      </c>
      <c r="C23" s="19">
        <f t="shared" si="2"/>
        <v>1029.6572547463056</v>
      </c>
      <c r="D23" s="19"/>
      <c r="E23" s="1"/>
      <c r="F23" s="1"/>
      <c r="G23" s="1"/>
      <c r="H23" s="1"/>
      <c r="I23" s="1"/>
      <c r="J23" s="1"/>
      <c r="K23" s="1"/>
      <c r="L23" s="4"/>
      <c r="M23" s="1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12.75">
      <c r="A24" s="17">
        <f t="shared" si="0"/>
        <v>22</v>
      </c>
      <c r="B24" s="19">
        <f t="shared" si="1"/>
        <v>6.635999999999998</v>
      </c>
      <c r="C24" s="19">
        <f t="shared" si="2"/>
        <v>934.2931677118164</v>
      </c>
      <c r="D24" s="19"/>
      <c r="E24" s="1"/>
      <c r="F24" s="1"/>
      <c r="G24" s="1"/>
      <c r="H24" s="1"/>
      <c r="I24" s="1"/>
      <c r="J24" s="1"/>
      <c r="K24" s="1"/>
      <c r="L24" s="4"/>
      <c r="M24" s="1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2.75">
      <c r="A25" s="17">
        <f t="shared" si="0"/>
        <v>23</v>
      </c>
      <c r="B25" s="19">
        <f t="shared" si="1"/>
        <v>6.951999999999998</v>
      </c>
      <c r="C25" s="19">
        <f t="shared" si="2"/>
        <v>821.4606354355536</v>
      </c>
      <c r="D25" s="19"/>
      <c r="E25" s="1"/>
      <c r="F25" s="1"/>
      <c r="G25" s="1"/>
      <c r="H25" s="1"/>
      <c r="I25" s="1"/>
      <c r="J25" s="1"/>
      <c r="K25" s="1"/>
      <c r="L25" s="4"/>
      <c r="M25" s="1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2.75">
      <c r="A26" s="17">
        <f t="shared" si="0"/>
        <v>24</v>
      </c>
      <c r="B26" s="19">
        <f t="shared" si="1"/>
        <v>7.267999999999998</v>
      </c>
      <c r="C26" s="19">
        <f t="shared" si="2"/>
        <v>704.2566611547786</v>
      </c>
      <c r="D26" s="19"/>
      <c r="E26" s="1"/>
      <c r="F26" s="1"/>
      <c r="G26" s="1"/>
      <c r="H26" s="1"/>
      <c r="I26" s="1"/>
      <c r="J26" s="1"/>
      <c r="K26" s="1"/>
      <c r="L26" s="4"/>
      <c r="M26" s="1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2.75">
      <c r="A27" s="17">
        <f t="shared" si="0"/>
        <v>25</v>
      </c>
      <c r="B27" s="19">
        <f t="shared" si="1"/>
        <v>7.583999999999998</v>
      </c>
      <c r="C27" s="19">
        <f t="shared" si="2"/>
        <v>594.662088803992</v>
      </c>
      <c r="D27" s="19"/>
      <c r="E27" s="17"/>
      <c r="F27" s="1"/>
      <c r="G27" s="1"/>
      <c r="H27" s="1"/>
      <c r="I27" s="1"/>
      <c r="J27" s="1"/>
      <c r="K27" s="1"/>
      <c r="L27" s="4"/>
      <c r="M27" s="1"/>
      <c r="N27" s="9"/>
      <c r="O27" s="27" t="s"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2.75">
      <c r="A28" s="17">
        <f t="shared" si="0"/>
        <v>26</v>
      </c>
      <c r="B28" s="19">
        <f t="shared" si="1"/>
        <v>7.899999999999998</v>
      </c>
      <c r="C28" s="19">
        <f t="shared" si="2"/>
        <v>501.1141399441841</v>
      </c>
      <c r="D28" s="19"/>
      <c r="E28" s="17"/>
      <c r="F28" s="1"/>
      <c r="G28" s="1"/>
      <c r="H28" s="1"/>
      <c r="I28" s="1"/>
      <c r="J28" s="1"/>
      <c r="K28" s="1"/>
      <c r="L28" s="4"/>
      <c r="M28" s="1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2.75">
      <c r="A29" s="17">
        <f t="shared" si="0"/>
        <v>27</v>
      </c>
      <c r="B29" s="19">
        <f t="shared" si="1"/>
        <v>8.215999999999998</v>
      </c>
      <c r="C29" s="19">
        <f t="shared" si="2"/>
        <v>427.67187016104447</v>
      </c>
      <c r="D29" s="19"/>
      <c r="E29" s="17"/>
      <c r="F29" s="1"/>
      <c r="G29" s="1"/>
      <c r="H29" s="1"/>
      <c r="I29" s="1"/>
      <c r="J29" s="1"/>
      <c r="K29" s="1"/>
      <c r="L29" s="4"/>
      <c r="M29" s="1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2.75">
      <c r="A30" s="17">
        <f t="shared" si="0"/>
        <v>28</v>
      </c>
      <c r="B30" s="19">
        <f t="shared" si="1"/>
        <v>8.531999999999998</v>
      </c>
      <c r="C30" s="19">
        <f t="shared" si="2"/>
        <v>374.7399201648577</v>
      </c>
      <c r="D30" s="19"/>
      <c r="E30" s="17"/>
      <c r="F30" s="1"/>
      <c r="G30" s="1"/>
      <c r="H30" s="1"/>
      <c r="I30" s="1"/>
      <c r="J30" s="1"/>
      <c r="K30" s="1"/>
      <c r="L30" s="4"/>
      <c r="M30" s="1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12.75">
      <c r="A31" s="17">
        <f t="shared" si="0"/>
        <v>29</v>
      </c>
      <c r="B31" s="19">
        <f t="shared" si="1"/>
        <v>8.847999999999999</v>
      </c>
      <c r="C31" s="19">
        <f t="shared" si="2"/>
        <v>340.55546551499776</v>
      </c>
      <c r="D31" s="19"/>
      <c r="E31" s="17"/>
      <c r="F31" s="1"/>
      <c r="G31" s="1"/>
      <c r="H31" s="1"/>
      <c r="I31" s="1"/>
      <c r="J31" s="1"/>
      <c r="K31" s="1"/>
      <c r="L31" s="4"/>
      <c r="M31" s="1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2.75">
      <c r="A32" s="17">
        <f t="shared" si="0"/>
        <v>30</v>
      </c>
      <c r="B32" s="19">
        <f t="shared" si="1"/>
        <v>9.164</v>
      </c>
      <c r="C32" s="19">
        <f t="shared" si="2"/>
        <v>322.60331380005493</v>
      </c>
      <c r="D32" s="19"/>
      <c r="E32" s="17"/>
      <c r="F32" s="1"/>
      <c r="G32" s="1"/>
      <c r="H32" s="1"/>
      <c r="I32" s="1"/>
      <c r="J32" s="1"/>
      <c r="K32" s="1"/>
      <c r="L32" s="4"/>
      <c r="M32" s="1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ht="12.75">
      <c r="A33" s="17">
        <f t="shared" si="0"/>
        <v>31</v>
      </c>
      <c r="B33" s="19">
        <f t="shared" si="1"/>
        <v>9.48</v>
      </c>
      <c r="C33" s="19">
        <f t="shared" si="2"/>
        <v>318.5014277245639</v>
      </c>
      <c r="D33" s="19"/>
      <c r="E33" s="17"/>
      <c r="F33" s="1"/>
      <c r="G33" s="1"/>
      <c r="H33" s="1"/>
      <c r="I33" s="1"/>
      <c r="J33" s="1"/>
      <c r="K33" s="1"/>
      <c r="L33" s="4"/>
      <c r="M33" s="1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2.75">
      <c r="A34" s="17">
        <f t="shared" si="0"/>
        <v>32</v>
      </c>
      <c r="B34" s="19">
        <f t="shared" si="1"/>
        <v>9.796000000000001</v>
      </c>
      <c r="C34" s="19">
        <f t="shared" si="2"/>
        <v>326.36442609454093</v>
      </c>
      <c r="D34" s="19"/>
      <c r="E34" s="17"/>
      <c r="F34" s="1"/>
      <c r="G34" s="1"/>
      <c r="H34" s="1"/>
      <c r="I34" s="1"/>
      <c r="J34" s="1"/>
      <c r="K34" s="1"/>
      <c r="L34" s="4"/>
      <c r="M34" s="1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2.75">
      <c r="A35" s="17">
        <f t="shared" si="0"/>
        <v>33</v>
      </c>
      <c r="B35" s="19">
        <f t="shared" si="1"/>
        <v>10.112000000000002</v>
      </c>
      <c r="C35" s="19">
        <f t="shared" si="2"/>
        <v>344.84106712110656</v>
      </c>
      <c r="D35" s="19"/>
      <c r="E35" s="17"/>
      <c r="F35" s="1"/>
      <c r="G35" s="1"/>
      <c r="H35" s="1"/>
      <c r="I35" s="1"/>
      <c r="J35" s="1"/>
      <c r="K35" s="1"/>
      <c r="L35" s="4"/>
      <c r="M35" s="1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2.75">
      <c r="A36" s="17">
        <f t="shared" si="0"/>
        <v>34</v>
      </c>
      <c r="B36" s="19">
        <f t="shared" si="1"/>
        <v>10.428000000000003</v>
      </c>
      <c r="C36" s="19">
        <f t="shared" si="2"/>
        <v>373.0069627489042</v>
      </c>
      <c r="D36" s="19"/>
      <c r="E36" s="17"/>
      <c r="F36" s="1"/>
      <c r="G36" s="1"/>
      <c r="H36" s="1"/>
      <c r="I36" s="1"/>
      <c r="J36" s="1"/>
      <c r="K36" s="1"/>
      <c r="L36" s="4"/>
      <c r="M36" s="1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2.75">
      <c r="A37" s="17">
        <f t="shared" si="0"/>
        <v>35</v>
      </c>
      <c r="B37" s="19">
        <f t="shared" si="1"/>
        <v>10.744000000000003</v>
      </c>
      <c r="C37" s="19">
        <f t="shared" si="2"/>
        <v>410.21161720823557</v>
      </c>
      <c r="D37" s="19"/>
      <c r="E37" s="17"/>
      <c r="F37" s="1"/>
      <c r="G37" s="1"/>
      <c r="H37" s="1"/>
      <c r="I37" s="1"/>
      <c r="J37" s="1"/>
      <c r="K37" s="1"/>
      <c r="L37" s="4"/>
      <c r="M37" s="1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2.75">
      <c r="A38" s="17">
        <f t="shared" si="0"/>
        <v>36</v>
      </c>
      <c r="B38" s="19">
        <f t="shared" si="1"/>
        <v>11.060000000000004</v>
      </c>
      <c r="C38" s="19">
        <f t="shared" si="2"/>
        <v>455.91287946673305</v>
      </c>
      <c r="D38" s="19"/>
      <c r="E38" s="17"/>
      <c r="F38" s="1"/>
      <c r="G38" s="1"/>
      <c r="H38" s="1"/>
      <c r="I38" s="1"/>
      <c r="J38" s="1"/>
      <c r="K38" s="1"/>
      <c r="L38" s="4"/>
      <c r="M38" s="1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2.75">
      <c r="A39" s="17">
        <f t="shared" si="0"/>
        <v>37</v>
      </c>
      <c r="B39" s="19">
        <f t="shared" si="1"/>
        <v>11.376000000000005</v>
      </c>
      <c r="C39" s="19">
        <f t="shared" si="2"/>
        <v>509.4989193800189</v>
      </c>
      <c r="D39" s="19"/>
      <c r="E39" s="17"/>
      <c r="F39" s="1"/>
      <c r="G39" s="1"/>
      <c r="H39" s="1"/>
      <c r="I39" s="1"/>
      <c r="J39" s="1"/>
      <c r="K39" s="1"/>
      <c r="L39" s="4"/>
      <c r="M39" s="1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2.75">
      <c r="A40" s="17">
        <f t="shared" si="0"/>
        <v>38</v>
      </c>
      <c r="B40" s="19">
        <f t="shared" si="1"/>
        <v>11.692000000000005</v>
      </c>
      <c r="C40" s="19">
        <f t="shared" si="2"/>
        <v>570.0964753600099</v>
      </c>
      <c r="D40" s="19"/>
      <c r="E40" s="17"/>
      <c r="F40" s="1"/>
      <c r="G40" s="1"/>
      <c r="H40" s="1"/>
      <c r="I40" s="1"/>
      <c r="J40" s="1"/>
      <c r="K40" s="1"/>
      <c r="L40" s="4"/>
      <c r="M40" s="1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2.75">
      <c r="A41" s="17">
        <f t="shared" si="0"/>
        <v>39</v>
      </c>
      <c r="B41" s="19">
        <f t="shared" si="1"/>
        <v>12.008000000000006</v>
      </c>
      <c r="C41" s="19">
        <f t="shared" si="2"/>
        <v>636.3713927616444</v>
      </c>
      <c r="D41" s="19"/>
      <c r="E41" s="17"/>
      <c r="F41" s="1"/>
      <c r="G41" s="1"/>
      <c r="H41" s="1"/>
      <c r="I41" s="1"/>
      <c r="J41" s="1"/>
      <c r="K41" s="1"/>
      <c r="L41" s="4"/>
      <c r="M41" s="1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2.75">
      <c r="A42" s="17">
        <f t="shared" si="0"/>
        <v>40</v>
      </c>
      <c r="B42" s="19">
        <f t="shared" si="1"/>
        <v>12.324000000000007</v>
      </c>
      <c r="C42" s="19">
        <f t="shared" si="2"/>
        <v>706.3381368488109</v>
      </c>
      <c r="D42" s="19"/>
      <c r="E42" s="17"/>
      <c r="F42" s="1"/>
      <c r="G42" s="1"/>
      <c r="H42" s="1"/>
      <c r="I42" s="1"/>
      <c r="J42" s="1"/>
      <c r="K42" s="1"/>
      <c r="L42" s="4"/>
      <c r="M42" s="1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2.75">
      <c r="A43" s="17">
        <f t="shared" si="0"/>
        <v>41</v>
      </c>
      <c r="B43" s="19">
        <f t="shared" si="1"/>
        <v>12.640000000000008</v>
      </c>
      <c r="C43" s="19">
        <f t="shared" si="2"/>
        <v>777.2078277420364</v>
      </c>
      <c r="D43" s="19"/>
      <c r="E43" s="17"/>
      <c r="F43" s="1"/>
      <c r="G43" s="1"/>
      <c r="H43" s="1"/>
      <c r="I43" s="1"/>
      <c r="J43" s="1"/>
      <c r="K43" s="1"/>
      <c r="L43" s="4"/>
      <c r="M43" s="1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2.75">
      <c r="A44" s="17">
        <f t="shared" si="0"/>
        <v>42</v>
      </c>
      <c r="B44" s="19">
        <f t="shared" si="1"/>
        <v>12.956000000000008</v>
      </c>
      <c r="C44" s="19">
        <f t="shared" si="2"/>
        <v>845.319787507598</v>
      </c>
      <c r="D44" s="19"/>
      <c r="E44" s="17"/>
      <c r="F44" s="1"/>
      <c r="G44" s="1"/>
      <c r="H44" s="1"/>
      <c r="I44" s="1"/>
      <c r="J44" s="1"/>
      <c r="K44" s="1"/>
      <c r="L44" s="4"/>
      <c r="M44" s="1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2.75">
      <c r="A45" s="17">
        <f t="shared" si="0"/>
        <v>43</v>
      </c>
      <c r="B45" s="19">
        <f t="shared" si="1"/>
        <v>13.27200000000001</v>
      </c>
      <c r="C45" s="19">
        <f t="shared" si="2"/>
        <v>906.2164664984601</v>
      </c>
      <c r="D45" s="19"/>
      <c r="E45" s="19"/>
      <c r="F45" s="11"/>
      <c r="G45" s="1"/>
      <c r="H45" s="1"/>
      <c r="I45" s="1"/>
      <c r="J45" s="1"/>
      <c r="K45" s="1"/>
      <c r="L45" s="4"/>
      <c r="M45" s="1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2.75">
      <c r="A46" s="17">
        <f t="shared" si="0"/>
        <v>44</v>
      </c>
      <c r="B46" s="19">
        <f t="shared" si="1"/>
        <v>13.58800000000001</v>
      </c>
      <c r="C46" s="19">
        <f t="shared" si="2"/>
        <v>954.9273857262826</v>
      </c>
      <c r="D46" s="19"/>
      <c r="E46" s="19"/>
      <c r="F46" s="11"/>
      <c r="G46" s="1"/>
      <c r="H46" s="1"/>
      <c r="I46" s="1"/>
      <c r="J46" s="1"/>
      <c r="K46" s="1"/>
      <c r="L46" s="4"/>
      <c r="M46" s="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2.75">
      <c r="A47" s="17">
        <f t="shared" si="0"/>
        <v>45</v>
      </c>
      <c r="B47" s="19">
        <f t="shared" si="1"/>
        <v>13.90400000000001</v>
      </c>
      <c r="C47" s="19">
        <f t="shared" si="2"/>
        <v>986.508013601705</v>
      </c>
      <c r="D47" s="19"/>
      <c r="E47" s="19"/>
      <c r="F47" s="11"/>
      <c r="G47" s="1"/>
      <c r="H47" s="1"/>
      <c r="I47" s="1"/>
      <c r="J47" s="1"/>
      <c r="K47" s="1"/>
      <c r="L47" s="4"/>
      <c r="M47" s="1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2.75">
      <c r="A48" s="17">
        <f t="shared" si="0"/>
        <v>46</v>
      </c>
      <c r="B48" s="19">
        <f t="shared" si="1"/>
        <v>14.220000000000011</v>
      </c>
      <c r="C48" s="19">
        <f t="shared" si="2"/>
        <v>996.8199138760801</v>
      </c>
      <c r="D48" s="19"/>
      <c r="E48" s="19"/>
      <c r="F48" s="11"/>
      <c r="G48" s="1"/>
      <c r="H48" s="1"/>
      <c r="I48" s="1"/>
      <c r="J48" s="1"/>
      <c r="K48" s="1"/>
      <c r="L48" s="4"/>
      <c r="M48" s="1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2.75">
      <c r="A49" s="17">
        <f t="shared" si="0"/>
        <v>47</v>
      </c>
      <c r="B49" s="19">
        <f t="shared" si="1"/>
        <v>14.536000000000012</v>
      </c>
      <c r="C49" s="19">
        <f t="shared" si="2"/>
        <v>983.4372882040723</v>
      </c>
      <c r="D49" s="19"/>
      <c r="E49" s="19"/>
      <c r="F49" s="11"/>
      <c r="G49" s="1"/>
      <c r="H49" s="1"/>
      <c r="I49" s="1"/>
      <c r="J49" s="1"/>
      <c r="K49" s="1"/>
      <c r="L49" s="4"/>
      <c r="M49" s="1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2.75">
      <c r="A50" s="17">
        <f t="shared" si="0"/>
        <v>48</v>
      </c>
      <c r="B50" s="19">
        <f t="shared" si="1"/>
        <v>14.852000000000013</v>
      </c>
      <c r="C50" s="19">
        <f t="shared" si="2"/>
        <v>946.4485129542013</v>
      </c>
      <c r="D50" s="19"/>
      <c r="E50" s="19"/>
      <c r="F50" s="11"/>
      <c r="G50" s="1"/>
      <c r="H50" s="1"/>
      <c r="I50" s="1"/>
      <c r="J50" s="1"/>
      <c r="K50" s="1"/>
      <c r="L50" s="4"/>
      <c r="M50" s="1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2.75">
      <c r="A51" s="17">
        <f t="shared" si="0"/>
        <v>49</v>
      </c>
      <c r="B51" s="19">
        <f t="shared" si="1"/>
        <v>15.168000000000013</v>
      </c>
      <c r="C51" s="19">
        <f t="shared" si="2"/>
        <v>888.8505174933861</v>
      </c>
      <c r="D51" s="19"/>
      <c r="E51" s="19"/>
      <c r="F51" s="11"/>
      <c r="G51" s="1"/>
      <c r="H51" s="1"/>
      <c r="I51" s="1"/>
      <c r="J51" s="1"/>
      <c r="K51" s="1"/>
      <c r="L51" s="4"/>
      <c r="M51" s="1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2.75">
      <c r="A52" s="17">
        <f t="shared" si="0"/>
        <v>50</v>
      </c>
      <c r="B52" s="19">
        <f t="shared" si="1"/>
        <v>15.484000000000014</v>
      </c>
      <c r="C52" s="19">
        <f t="shared" si="2"/>
        <v>816.2849428493023</v>
      </c>
      <c r="D52" s="19"/>
      <c r="E52" s="19"/>
      <c r="F52" s="11"/>
      <c r="G52" s="1"/>
      <c r="H52" s="1"/>
      <c r="I52" s="1"/>
      <c r="J52" s="1"/>
      <c r="K52" s="1"/>
      <c r="L52" s="4"/>
      <c r="M52" s="1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2.75">
      <c r="A53" s="17">
        <f t="shared" si="0"/>
        <v>51</v>
      </c>
      <c r="B53" s="19">
        <f t="shared" si="1"/>
        <v>15.800000000000015</v>
      </c>
      <c r="C53" s="19">
        <f t="shared" si="2"/>
        <v>736.0736349738199</v>
      </c>
      <c r="D53" s="19"/>
      <c r="E53" s="19"/>
      <c r="F53" s="11"/>
      <c r="G53" s="1"/>
      <c r="H53" s="1"/>
      <c r="I53" s="1"/>
      <c r="J53" s="1"/>
      <c r="K53" s="1"/>
      <c r="L53" s="4"/>
      <c r="M53" s="1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2.75">
      <c r="A54" s="17">
        <f t="shared" si="0"/>
        <v>52</v>
      </c>
      <c r="B54" s="19">
        <f t="shared" si="1"/>
        <v>16.116000000000014</v>
      </c>
      <c r="C54" s="19">
        <f t="shared" si="2"/>
        <v>655.8109182583274</v>
      </c>
      <c r="D54" s="19"/>
      <c r="E54" s="19"/>
      <c r="F54" s="11"/>
      <c r="G54" s="1"/>
      <c r="H54" s="1"/>
      <c r="I54" s="1"/>
      <c r="J54" s="1"/>
      <c r="K54" s="1"/>
      <c r="L54" s="4"/>
      <c r="M54" s="1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2.75">
      <c r="A55" s="17">
        <f t="shared" si="0"/>
        <v>53</v>
      </c>
      <c r="B55" s="19">
        <f t="shared" si="1"/>
        <v>16.432000000000013</v>
      </c>
      <c r="C55" s="19">
        <f t="shared" si="2"/>
        <v>581.9922247007419</v>
      </c>
      <c r="D55" s="19"/>
      <c r="E55" s="19"/>
      <c r="F55" s="11"/>
      <c r="G55" s="1"/>
      <c r="H55" s="1"/>
      <c r="I55" s="1"/>
      <c r="J55" s="1"/>
      <c r="K55" s="1"/>
      <c r="L55" s="4"/>
      <c r="M55" s="1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2.75">
      <c r="A56" s="17">
        <f t="shared" si="0"/>
        <v>54</v>
      </c>
      <c r="B56" s="19">
        <f t="shared" si="1"/>
        <v>16.74800000000001</v>
      </c>
      <c r="C56" s="19">
        <f t="shared" si="2"/>
        <v>519.1407206721728</v>
      </c>
      <c r="D56" s="19"/>
      <c r="E56" s="19"/>
      <c r="F56" s="11"/>
      <c r="G56" s="1"/>
      <c r="H56" s="1"/>
      <c r="I56" s="1"/>
      <c r="J56" s="1"/>
      <c r="K56" s="1"/>
      <c r="L56" s="4"/>
      <c r="M56" s="1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2.75">
      <c r="A57" s="17">
        <f t="shared" si="0"/>
        <v>55</v>
      </c>
      <c r="B57" s="19">
        <f t="shared" si="1"/>
        <v>17.06400000000001</v>
      </c>
      <c r="C57" s="19">
        <f t="shared" si="2"/>
        <v>469.63017228311764</v>
      </c>
      <c r="D57" s="19"/>
      <c r="E57" s="19"/>
      <c r="F57" s="11"/>
      <c r="G57" s="1"/>
      <c r="H57" s="1"/>
      <c r="I57" s="1"/>
      <c r="J57" s="1"/>
      <c r="K57" s="1"/>
      <c r="L57" s="4"/>
      <c r="M57" s="1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2.75">
      <c r="A58" s="17">
        <f t="shared" si="0"/>
        <v>56</v>
      </c>
      <c r="B58" s="19">
        <f t="shared" si="1"/>
        <v>17.38000000000001</v>
      </c>
      <c r="C58" s="19">
        <f t="shared" si="2"/>
        <v>434.0729951357597</v>
      </c>
      <c r="D58" s="19"/>
      <c r="E58" s="19"/>
      <c r="F58" s="11"/>
      <c r="G58" s="1"/>
      <c r="H58" s="1"/>
      <c r="I58" s="1"/>
      <c r="J58" s="1"/>
      <c r="K58" s="1"/>
      <c r="L58" s="4"/>
      <c r="M58" s="1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2.75">
      <c r="A59" s="17">
        <f t="shared" si="0"/>
        <v>57</v>
      </c>
      <c r="B59" s="19">
        <f t="shared" si="1"/>
        <v>17.69600000000001</v>
      </c>
      <c r="C59" s="19">
        <f t="shared" si="2"/>
        <v>411.9578592438216</v>
      </c>
      <c r="D59" s="19"/>
      <c r="E59" s="19"/>
      <c r="F59" s="11"/>
      <c r="G59" s="1"/>
      <c r="H59" s="1"/>
      <c r="I59" s="1"/>
      <c r="J59" s="1"/>
      <c r="K59" s="1"/>
      <c r="L59" s="4"/>
      <c r="M59" s="1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2.75">
      <c r="A60" s="17">
        <f t="shared" si="0"/>
        <v>58</v>
      </c>
      <c r="B60" s="19">
        <f t="shared" si="1"/>
        <v>18.012000000000008</v>
      </c>
      <c r="C60" s="19">
        <f t="shared" si="2"/>
        <v>402.2465911875639</v>
      </c>
      <c r="D60" s="19"/>
      <c r="E60" s="19"/>
      <c r="F60" s="11"/>
      <c r="G60" s="1"/>
      <c r="H60" s="1"/>
      <c r="I60" s="1"/>
      <c r="J60" s="1"/>
      <c r="K60" s="1"/>
      <c r="L60" s="4"/>
      <c r="M60" s="1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2.75">
      <c r="A61" s="17">
        <f t="shared" si="0"/>
        <v>59</v>
      </c>
      <c r="B61" s="19">
        <f t="shared" si="1"/>
        <v>18.328000000000007</v>
      </c>
      <c r="C61" s="19">
        <f t="shared" si="2"/>
        <v>403.7826139694463</v>
      </c>
      <c r="D61" s="19"/>
      <c r="E61" s="19"/>
      <c r="F61" s="11"/>
      <c r="G61" s="1"/>
      <c r="H61" s="1"/>
      <c r="I61" s="1"/>
      <c r="J61" s="1"/>
      <c r="K61" s="1"/>
      <c r="L61" s="4"/>
      <c r="M61" s="1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2.75">
      <c r="A62" s="17">
        <f t="shared" si="0"/>
        <v>60</v>
      </c>
      <c r="B62" s="19">
        <f t="shared" si="1"/>
        <v>18.644000000000005</v>
      </c>
      <c r="C62" s="19">
        <f t="shared" si="2"/>
        <v>415.4969345205864</v>
      </c>
      <c r="D62" s="19"/>
      <c r="E62" s="19"/>
      <c r="F62" s="11"/>
      <c r="G62" s="1"/>
      <c r="H62" s="1"/>
      <c r="I62" s="1"/>
      <c r="J62" s="1"/>
      <c r="K62" s="1"/>
      <c r="L62" s="4"/>
      <c r="M62" s="1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2.75">
      <c r="A63" s="17">
        <f t="shared" si="0"/>
        <v>61</v>
      </c>
      <c r="B63" s="19">
        <f t="shared" si="1"/>
        <v>18.960000000000004</v>
      </c>
      <c r="C63" s="19">
        <f t="shared" si="2"/>
        <v>436.46349770191785</v>
      </c>
      <c r="D63" s="19"/>
      <c r="E63" s="19"/>
      <c r="F63" s="11"/>
      <c r="G63" s="1"/>
      <c r="H63" s="1"/>
      <c r="I63" s="1"/>
      <c r="J63" s="1"/>
      <c r="K63" s="1"/>
      <c r="L63" s="4"/>
      <c r="M63" s="1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2.75">
      <c r="A64" s="17">
        <f t="shared" si="0"/>
        <v>62</v>
      </c>
      <c r="B64" s="19">
        <f t="shared" si="1"/>
        <v>19.276000000000003</v>
      </c>
      <c r="C64" s="19">
        <f t="shared" si="2"/>
        <v>465.86296956804694</v>
      </c>
      <c r="D64" s="19"/>
      <c r="E64" s="19"/>
      <c r="F64" s="11"/>
      <c r="G64" s="1"/>
      <c r="H64" s="1"/>
      <c r="I64" s="1"/>
      <c r="J64" s="1"/>
      <c r="K64" s="1"/>
      <c r="L64" s="4"/>
      <c r="M64" s="1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2.75">
      <c r="A65" s="17">
        <f t="shared" si="0"/>
        <v>63</v>
      </c>
      <c r="B65" s="19">
        <f t="shared" si="1"/>
        <v>19.592000000000002</v>
      </c>
      <c r="C65" s="19">
        <f t="shared" si="2"/>
        <v>502.8959675134952</v>
      </c>
      <c r="D65" s="19"/>
      <c r="E65" s="19"/>
      <c r="F65" s="11"/>
      <c r="G65" s="1"/>
      <c r="H65" s="1"/>
      <c r="I65" s="1"/>
      <c r="J65" s="1"/>
      <c r="K65" s="1"/>
      <c r="L65" s="4"/>
      <c r="M65" s="1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2.75">
      <c r="A66" s="17">
        <f t="shared" si="0"/>
        <v>64</v>
      </c>
      <c r="B66" s="19">
        <f t="shared" si="1"/>
        <v>19.908</v>
      </c>
      <c r="C66" s="19">
        <f t="shared" si="2"/>
        <v>546.6684256885636</v>
      </c>
      <c r="D66" s="19"/>
      <c r="E66" s="19"/>
      <c r="F66" s="11"/>
      <c r="G66" s="1"/>
      <c r="H66" s="1"/>
      <c r="I66" s="1"/>
      <c r="J66" s="1"/>
      <c r="K66" s="1"/>
      <c r="L66" s="4"/>
      <c r="M66" s="1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2.75">
      <c r="A67" s="17">
        <f t="shared" si="0"/>
        <v>65</v>
      </c>
      <c r="B67" s="19">
        <f t="shared" si="1"/>
        <v>20.224</v>
      </c>
      <c r="C67" s="19">
        <f t="shared" si="2"/>
        <v>596.0626749949279</v>
      </c>
      <c r="D67" s="19"/>
      <c r="E67" s="19"/>
      <c r="F67" s="11"/>
      <c r="G67" s="1"/>
      <c r="H67" s="1"/>
      <c r="I67" s="1"/>
      <c r="J67" s="1"/>
      <c r="K67" s="1"/>
      <c r="L67" s="4"/>
      <c r="M67" s="1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ht="12.75">
      <c r="A68" s="17">
        <f t="shared" si="0"/>
        <v>66</v>
      </c>
      <c r="B68" s="19">
        <f t="shared" si="1"/>
        <v>20.54</v>
      </c>
      <c r="C68" s="19">
        <f t="shared" si="2"/>
        <v>649.6074795263978</v>
      </c>
      <c r="D68" s="19"/>
      <c r="E68" s="19"/>
      <c r="F68" s="11"/>
      <c r="G68" s="1"/>
      <c r="H68" s="1"/>
      <c r="I68" s="1"/>
      <c r="J68" s="1"/>
      <c r="K68" s="1"/>
      <c r="L68" s="4"/>
      <c r="M68" s="1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ht="12.75">
      <c r="A69" s="17">
        <f aca="true" t="shared" si="3" ref="A69:A132">A68+1</f>
        <v>67</v>
      </c>
      <c r="B69" s="19">
        <f aca="true" t="shared" si="4" ref="B69:B102">B68+$J$3</f>
        <v>20.855999999999998</v>
      </c>
      <c r="C69" s="19">
        <f aca="true" t="shared" si="5" ref="C69:C132">C68+$I$3*($G$3-INDEX($C$3:$C$500,IF(A69-$K$3&gt;0,A69-$K$3,1),1))*C68*$J$3</f>
        <v>705.3652163512887</v>
      </c>
      <c r="D69" s="19"/>
      <c r="E69" s="19"/>
      <c r="F69" s="11"/>
      <c r="G69" s="1"/>
      <c r="H69" s="1"/>
      <c r="I69" s="1"/>
      <c r="J69" s="1"/>
      <c r="K69" s="1"/>
      <c r="L69" s="4"/>
      <c r="M69" s="1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ht="12.75">
      <c r="A70" s="17">
        <f t="shared" si="3"/>
        <v>68</v>
      </c>
      <c r="B70" s="19">
        <f t="shared" si="4"/>
        <v>21.171999999999997</v>
      </c>
      <c r="C70" s="19">
        <f t="shared" si="5"/>
        <v>760.8615864003798</v>
      </c>
      <c r="D70" s="19"/>
      <c r="E70" s="19"/>
      <c r="F70" s="11"/>
      <c r="G70" s="1"/>
      <c r="H70" s="1"/>
      <c r="I70" s="1"/>
      <c r="J70" s="1"/>
      <c r="K70" s="1"/>
      <c r="L70" s="4"/>
      <c r="M70" s="1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ht="12.75">
      <c r="A71" s="17">
        <f t="shared" si="3"/>
        <v>69</v>
      </c>
      <c r="B71" s="19">
        <f t="shared" si="4"/>
        <v>21.487999999999996</v>
      </c>
      <c r="C71" s="19">
        <f t="shared" si="5"/>
        <v>813.0902039434823</v>
      </c>
      <c r="D71" s="19"/>
      <c r="E71" s="19"/>
      <c r="F71" s="11"/>
      <c r="G71" s="1"/>
      <c r="H71" s="1"/>
      <c r="I71" s="1"/>
      <c r="J71" s="1"/>
      <c r="K71" s="1"/>
      <c r="L71" s="4"/>
      <c r="M71" s="1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ht="12.75">
      <c r="A72" s="17">
        <f t="shared" si="3"/>
        <v>70</v>
      </c>
      <c r="B72" s="19">
        <f t="shared" si="4"/>
        <v>21.803999999999995</v>
      </c>
      <c r="C72" s="19">
        <f t="shared" si="5"/>
        <v>858.6276657338885</v>
      </c>
      <c r="D72" s="19"/>
      <c r="E72" s="19"/>
      <c r="F72" s="11"/>
      <c r="G72" s="1"/>
      <c r="H72" s="1"/>
      <c r="I72" s="1"/>
      <c r="J72" s="1"/>
      <c r="K72" s="1"/>
      <c r="L72" s="4"/>
      <c r="M72" s="1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ht="12.75">
      <c r="A73" s="17">
        <f t="shared" si="3"/>
        <v>71</v>
      </c>
      <c r="B73" s="19">
        <f t="shared" si="4"/>
        <v>22.119999999999994</v>
      </c>
      <c r="C73" s="19">
        <f t="shared" si="5"/>
        <v>893.8887217380461</v>
      </c>
      <c r="D73" s="19"/>
      <c r="E73" s="19"/>
      <c r="F73" s="11"/>
      <c r="G73" s="1"/>
      <c r="H73" s="1"/>
      <c r="I73" s="1"/>
      <c r="J73" s="1"/>
      <c r="K73" s="1"/>
      <c r="L73" s="4"/>
      <c r="M73" s="1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ht="12.75">
      <c r="A74" s="17">
        <f t="shared" si="3"/>
        <v>72</v>
      </c>
      <c r="B74" s="19">
        <f t="shared" si="4"/>
        <v>22.435999999999993</v>
      </c>
      <c r="C74" s="19">
        <f t="shared" si="5"/>
        <v>915.5293120563367</v>
      </c>
      <c r="D74" s="19"/>
      <c r="E74" s="19"/>
      <c r="F74" s="11"/>
      <c r="G74" s="1"/>
      <c r="H74" s="1"/>
      <c r="I74" s="1"/>
      <c r="J74" s="1"/>
      <c r="K74" s="1"/>
      <c r="L74" s="4"/>
      <c r="M74" s="1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ht="12.75">
      <c r="A75" s="17">
        <f t="shared" si="3"/>
        <v>73</v>
      </c>
      <c r="B75" s="19">
        <f t="shared" si="4"/>
        <v>22.751999999999992</v>
      </c>
      <c r="C75" s="19">
        <f t="shared" si="5"/>
        <v>920.9636371434877</v>
      </c>
      <c r="D75" s="19"/>
      <c r="E75" s="19"/>
      <c r="F75" s="11"/>
      <c r="G75" s="1"/>
      <c r="H75" s="1"/>
      <c r="I75" s="1"/>
      <c r="J75" s="1"/>
      <c r="K75" s="1"/>
      <c r="L75" s="4"/>
      <c r="M75" s="1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ht="12.75">
      <c r="A76" s="17">
        <f t="shared" si="3"/>
        <v>74</v>
      </c>
      <c r="B76" s="19">
        <f t="shared" si="4"/>
        <v>23.06799999999999</v>
      </c>
      <c r="C76" s="19">
        <f t="shared" si="5"/>
        <v>908.9052014180926</v>
      </c>
      <c r="D76" s="19"/>
      <c r="E76" s="19"/>
      <c r="F76" s="11"/>
      <c r="G76" s="1"/>
      <c r="H76" s="1"/>
      <c r="I76" s="1"/>
      <c r="J76" s="1"/>
      <c r="K76" s="1"/>
      <c r="L76" s="4"/>
      <c r="M76" s="1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 ht="12.75">
      <c r="A77" s="17">
        <f t="shared" si="3"/>
        <v>75</v>
      </c>
      <c r="B77" s="19">
        <f t="shared" si="4"/>
        <v>23.38399999999999</v>
      </c>
      <c r="C77" s="19">
        <f t="shared" si="5"/>
        <v>879.7901663829499</v>
      </c>
      <c r="D77" s="19"/>
      <c r="E77" s="19"/>
      <c r="F77" s="11"/>
      <c r="G77" s="1"/>
      <c r="H77" s="1"/>
      <c r="I77" s="1"/>
      <c r="J77" s="1"/>
      <c r="K77" s="1"/>
      <c r="L77" s="4"/>
      <c r="M77" s="1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ht="12.75">
      <c r="A78" s="17">
        <f t="shared" si="3"/>
        <v>76</v>
      </c>
      <c r="B78" s="19">
        <f t="shared" si="4"/>
        <v>23.69999999999999</v>
      </c>
      <c r="C78" s="19">
        <f t="shared" si="5"/>
        <v>835.9258831714811</v>
      </c>
      <c r="D78" s="19"/>
      <c r="E78" s="19"/>
      <c r="F78" s="11"/>
      <c r="G78" s="1"/>
      <c r="H78" s="1"/>
      <c r="I78" s="1"/>
      <c r="J78" s="1"/>
      <c r="K78" s="1"/>
      <c r="L78" s="4"/>
      <c r="M78" s="1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ht="12.75">
      <c r="A79" s="17">
        <f t="shared" si="3"/>
        <v>77</v>
      </c>
      <c r="B79" s="19">
        <f t="shared" si="4"/>
        <v>24.015999999999988</v>
      </c>
      <c r="C79" s="19">
        <f t="shared" si="5"/>
        <v>781.2574256742066</v>
      </c>
      <c r="D79" s="19"/>
      <c r="E79" s="19"/>
      <c r="F79" s="11"/>
      <c r="G79" s="1"/>
      <c r="H79" s="1"/>
      <c r="I79" s="1"/>
      <c r="J79" s="1"/>
      <c r="K79" s="1"/>
      <c r="L79" s="4"/>
      <c r="M79" s="1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ht="12.75">
      <c r="A80" s="17">
        <f t="shared" si="3"/>
        <v>78</v>
      </c>
      <c r="B80" s="19">
        <f t="shared" si="4"/>
        <v>24.331999999999987</v>
      </c>
      <c r="C80" s="19">
        <f t="shared" si="5"/>
        <v>720.7626452516661</v>
      </c>
      <c r="D80" s="19"/>
      <c r="E80" s="19"/>
      <c r="F80" s="11"/>
      <c r="G80" s="1"/>
      <c r="H80" s="1"/>
      <c r="I80" s="1"/>
      <c r="J80" s="1"/>
      <c r="K80" s="1"/>
      <c r="L80" s="4"/>
      <c r="M80" s="1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34" ht="12.75">
      <c r="A81" s="17">
        <f t="shared" si="3"/>
        <v>79</v>
      </c>
      <c r="B81" s="19">
        <f t="shared" si="4"/>
        <v>24.647999999999985</v>
      </c>
      <c r="C81" s="19">
        <f t="shared" si="5"/>
        <v>659.6289389375565</v>
      </c>
      <c r="D81" s="19"/>
      <c r="E81" s="19"/>
      <c r="F81" s="11"/>
      <c r="G81" s="1"/>
      <c r="H81" s="1"/>
      <c r="I81" s="1"/>
      <c r="J81" s="1"/>
      <c r="K81" s="1"/>
      <c r="L81" s="4"/>
      <c r="M81" s="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ht="12.75">
      <c r="A82" s="17">
        <f t="shared" si="3"/>
        <v>80</v>
      </c>
      <c r="B82" s="19">
        <f t="shared" si="4"/>
        <v>24.963999999999984</v>
      </c>
      <c r="C82" s="19">
        <f t="shared" si="5"/>
        <v>602.4571111497878</v>
      </c>
      <c r="D82" s="19"/>
      <c r="E82" s="19"/>
      <c r="F82" s="11"/>
      <c r="G82" s="1"/>
      <c r="H82" s="1"/>
      <c r="I82" s="1"/>
      <c r="J82" s="1"/>
      <c r="K82" s="1"/>
      <c r="L82" s="4"/>
      <c r="M82" s="1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 ht="12.75">
      <c r="A83" s="17">
        <f t="shared" si="3"/>
        <v>81</v>
      </c>
      <c r="B83" s="19">
        <f t="shared" si="4"/>
        <v>25.279999999999983</v>
      </c>
      <c r="C83" s="19">
        <f t="shared" si="5"/>
        <v>552.7198141402266</v>
      </c>
      <c r="D83" s="19"/>
      <c r="E83" s="19"/>
      <c r="F83" s="11"/>
      <c r="G83" s="1"/>
      <c r="H83" s="1"/>
      <c r="I83" s="1"/>
      <c r="J83" s="1"/>
      <c r="K83" s="1"/>
      <c r="L83" s="4"/>
      <c r="M83" s="1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ht="12.75">
      <c r="A84" s="17">
        <f t="shared" si="3"/>
        <v>82</v>
      </c>
      <c r="B84" s="19">
        <f t="shared" si="4"/>
        <v>25.595999999999982</v>
      </c>
      <c r="C84" s="19">
        <f t="shared" si="5"/>
        <v>512.580733050695</v>
      </c>
      <c r="D84" s="19"/>
      <c r="E84" s="19"/>
      <c r="F84" s="11"/>
      <c r="G84" s="1"/>
      <c r="H84" s="1"/>
      <c r="I84" s="1"/>
      <c r="J84" s="1"/>
      <c r="K84" s="1"/>
      <c r="L84" s="4"/>
      <c r="M84" s="1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1:34" ht="12.75">
      <c r="A85" s="17">
        <f t="shared" si="3"/>
        <v>83</v>
      </c>
      <c r="B85" s="19">
        <f t="shared" si="4"/>
        <v>25.91199999999998</v>
      </c>
      <c r="C85" s="19">
        <f t="shared" si="5"/>
        <v>483.02992818554696</v>
      </c>
      <c r="D85" s="19"/>
      <c r="E85" s="19"/>
      <c r="F85" s="1"/>
      <c r="G85" s="1"/>
      <c r="H85" s="1"/>
      <c r="I85" s="1"/>
      <c r="J85" s="1"/>
      <c r="K85" s="1"/>
      <c r="L85" s="4"/>
      <c r="M85" s="1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ht="12.75">
      <c r="A86" s="17">
        <f t="shared" si="3"/>
        <v>84</v>
      </c>
      <c r="B86" s="19">
        <f t="shared" si="4"/>
        <v>26.22799999999998</v>
      </c>
      <c r="C86" s="19">
        <f t="shared" si="5"/>
        <v>464.1947682175695</v>
      </c>
      <c r="D86" s="19"/>
      <c r="E86" s="19"/>
      <c r="F86" s="1"/>
      <c r="G86" s="1"/>
      <c r="H86" s="1"/>
      <c r="I86" s="1"/>
      <c r="J86" s="1"/>
      <c r="K86" s="1"/>
      <c r="L86" s="4"/>
      <c r="M86" s="1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ht="12.75">
      <c r="A87" s="17">
        <f t="shared" si="3"/>
        <v>85</v>
      </c>
      <c r="B87" s="19">
        <f t="shared" si="4"/>
        <v>26.54399999999998</v>
      </c>
      <c r="C87" s="19">
        <f t="shared" si="5"/>
        <v>455.67766896263316</v>
      </c>
      <c r="D87" s="19"/>
      <c r="E87" s="19"/>
      <c r="F87" s="1"/>
      <c r="G87" s="1"/>
      <c r="H87" s="1"/>
      <c r="I87" s="1"/>
      <c r="J87" s="1"/>
      <c r="K87" s="1"/>
      <c r="L87" s="4"/>
      <c r="M87" s="1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ht="12.75">
      <c r="A88" s="17">
        <f t="shared" si="3"/>
        <v>86</v>
      </c>
      <c r="B88" s="19">
        <f t="shared" si="4"/>
        <v>26.859999999999978</v>
      </c>
      <c r="C88" s="19">
        <f t="shared" si="5"/>
        <v>456.8239697560975</v>
      </c>
      <c r="D88" s="19"/>
      <c r="E88" s="19"/>
      <c r="F88" s="1"/>
      <c r="G88" s="1"/>
      <c r="H88" s="1"/>
      <c r="I88" s="1"/>
      <c r="J88" s="1"/>
      <c r="K88" s="1"/>
      <c r="L88" s="4"/>
      <c r="M88" s="1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 ht="12.75">
      <c r="A89" s="17">
        <f t="shared" si="3"/>
        <v>87</v>
      </c>
      <c r="B89" s="19">
        <f t="shared" si="4"/>
        <v>27.175999999999977</v>
      </c>
      <c r="C89" s="19">
        <f t="shared" si="5"/>
        <v>466.88652138102606</v>
      </c>
      <c r="D89" s="19"/>
      <c r="E89" s="19"/>
      <c r="F89" s="1"/>
      <c r="G89" s="1"/>
      <c r="H89" s="1"/>
      <c r="I89" s="1"/>
      <c r="J89" s="1"/>
      <c r="K89" s="1"/>
      <c r="L89" s="4"/>
      <c r="M89" s="1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ht="12.75">
      <c r="A90" s="17">
        <f t="shared" si="3"/>
        <v>88</v>
      </c>
      <c r="B90" s="19">
        <f t="shared" si="4"/>
        <v>27.491999999999976</v>
      </c>
      <c r="C90" s="19">
        <f t="shared" si="5"/>
        <v>485.09581557463565</v>
      </c>
      <c r="D90" s="19"/>
      <c r="E90" s="19"/>
      <c r="F90" s="1"/>
      <c r="G90" s="1"/>
      <c r="H90" s="1"/>
      <c r="I90" s="1"/>
      <c r="J90" s="1"/>
      <c r="K90" s="1"/>
      <c r="L90" s="4"/>
      <c r="M90" s="1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ht="12.75">
      <c r="A91" s="17">
        <f t="shared" si="3"/>
        <v>89</v>
      </c>
      <c r="B91" s="19">
        <f t="shared" si="4"/>
        <v>27.807999999999975</v>
      </c>
      <c r="C91" s="19">
        <f t="shared" si="5"/>
        <v>510.660465676156</v>
      </c>
      <c r="D91" s="19"/>
      <c r="E91" s="19"/>
      <c r="F91" s="1"/>
      <c r="G91" s="1"/>
      <c r="H91" s="1"/>
      <c r="I91" s="1"/>
      <c r="J91" s="1"/>
      <c r="K91" s="1"/>
      <c r="L91" s="4"/>
      <c r="M91" s="1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ht="12.75">
      <c r="A92" s="17">
        <f t="shared" si="3"/>
        <v>90</v>
      </c>
      <c r="B92" s="19">
        <f t="shared" si="4"/>
        <v>28.123999999999974</v>
      </c>
      <c r="C92" s="19">
        <f t="shared" si="5"/>
        <v>542.7224393313145</v>
      </c>
      <c r="D92" s="19"/>
      <c r="E92" s="19"/>
      <c r="F92" s="1"/>
      <c r="G92" s="1"/>
      <c r="H92" s="1"/>
      <c r="I92" s="1"/>
      <c r="J92" s="1"/>
      <c r="K92" s="1"/>
      <c r="L92" s="4"/>
      <c r="M92" s="1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14" ht="12.75">
      <c r="A93" s="17">
        <f t="shared" si="3"/>
        <v>91</v>
      </c>
      <c r="B93" s="19">
        <f t="shared" si="4"/>
        <v>28.439999999999973</v>
      </c>
      <c r="C93" s="19">
        <f t="shared" si="5"/>
        <v>580.2860880621637</v>
      </c>
      <c r="D93" s="19"/>
      <c r="E93" s="19"/>
      <c r="F93" s="1"/>
      <c r="G93" s="1"/>
      <c r="H93" s="1"/>
      <c r="I93" s="1"/>
      <c r="J93" s="1"/>
      <c r="K93" s="1"/>
      <c r="L93" s="4"/>
      <c r="M93" s="1"/>
      <c r="N93" s="1"/>
    </row>
    <row r="94" spans="1:14" ht="12.75">
      <c r="A94" s="17">
        <f t="shared" si="3"/>
        <v>92</v>
      </c>
      <c r="B94" s="19">
        <f t="shared" si="4"/>
        <v>28.755999999999972</v>
      </c>
      <c r="C94" s="19">
        <f t="shared" si="5"/>
        <v>622.1363701366943</v>
      </c>
      <c r="D94" s="19"/>
      <c r="E94" s="19"/>
      <c r="F94" s="1"/>
      <c r="G94" s="1"/>
      <c r="H94" s="1"/>
      <c r="I94" s="1"/>
      <c r="J94" s="1"/>
      <c r="K94" s="1"/>
      <c r="L94" s="4"/>
      <c r="M94" s="1"/>
      <c r="N94" s="1"/>
    </row>
    <row r="95" spans="1:14" ht="12.75">
      <c r="A95" s="17">
        <f t="shared" si="3"/>
        <v>93</v>
      </c>
      <c r="B95" s="19">
        <f t="shared" si="4"/>
        <v>29.07199999999997</v>
      </c>
      <c r="C95" s="19">
        <f t="shared" si="5"/>
        <v>666.7615124374845</v>
      </c>
      <c r="D95" s="19"/>
      <c r="E95" s="19"/>
      <c r="F95" s="1"/>
      <c r="G95" s="1"/>
      <c r="H95" s="1"/>
      <c r="I95" s="1"/>
      <c r="J95" s="1"/>
      <c r="K95" s="1"/>
      <c r="L95" s="4"/>
      <c r="M95" s="1"/>
      <c r="N95" s="1"/>
    </row>
    <row r="96" spans="1:14" ht="12.75">
      <c r="A96" s="17">
        <f t="shared" si="3"/>
        <v>94</v>
      </c>
      <c r="B96" s="19">
        <f t="shared" si="4"/>
        <v>29.38799999999997</v>
      </c>
      <c r="C96" s="19">
        <f t="shared" si="5"/>
        <v>712.2978085589918</v>
      </c>
      <c r="D96" s="19"/>
      <c r="E96" s="19"/>
      <c r="F96" s="1"/>
      <c r="G96" s="1"/>
      <c r="H96" s="1"/>
      <c r="I96" s="1"/>
      <c r="J96" s="1"/>
      <c r="K96" s="1"/>
      <c r="L96" s="4"/>
      <c r="M96" s="1"/>
      <c r="N96" s="1"/>
    </row>
    <row r="97" spans="1:14" ht="12.75">
      <c r="A97" s="17">
        <f t="shared" si="3"/>
        <v>95</v>
      </c>
      <c r="B97" s="19">
        <f t="shared" si="4"/>
        <v>29.70399999999997</v>
      </c>
      <c r="C97" s="19">
        <f t="shared" si="5"/>
        <v>756.5174417549924</v>
      </c>
      <c r="D97" s="19"/>
      <c r="E97" s="19"/>
      <c r="F97" s="1"/>
      <c r="G97" s="1"/>
      <c r="H97" s="1"/>
      <c r="I97" s="1"/>
      <c r="J97" s="1"/>
      <c r="K97" s="1"/>
      <c r="L97" s="4"/>
      <c r="M97" s="1"/>
      <c r="N97" s="1"/>
    </row>
    <row r="98" spans="1:14" ht="12.75">
      <c r="A98" s="17">
        <f t="shared" si="3"/>
        <v>96</v>
      </c>
      <c r="B98" s="19">
        <f t="shared" si="4"/>
        <v>30.019999999999968</v>
      </c>
      <c r="C98" s="19">
        <f t="shared" si="5"/>
        <v>796.8818506908449</v>
      </c>
      <c r="D98" s="19"/>
      <c r="E98" s="19"/>
      <c r="F98" s="1"/>
      <c r="G98" s="1"/>
      <c r="H98" s="1"/>
      <c r="I98" s="1"/>
      <c r="J98" s="1"/>
      <c r="K98" s="1"/>
      <c r="L98" s="4"/>
      <c r="M98" s="1"/>
      <c r="N98" s="1"/>
    </row>
    <row r="99" spans="1:14" ht="12.75">
      <c r="A99" s="17">
        <f t="shared" si="3"/>
        <v>97</v>
      </c>
      <c r="B99" s="19">
        <f t="shared" si="4"/>
        <v>30.335999999999967</v>
      </c>
      <c r="C99" s="19">
        <f t="shared" si="5"/>
        <v>830.6803559578045</v>
      </c>
      <c r="D99" s="19"/>
      <c r="E99" s="19"/>
      <c r="F99" s="1"/>
      <c r="G99" s="1"/>
      <c r="H99" s="1"/>
      <c r="I99" s="1"/>
      <c r="J99" s="1"/>
      <c r="K99" s="1"/>
      <c r="L99" s="4"/>
      <c r="M99" s="1"/>
      <c r="N99" s="1"/>
    </row>
    <row r="100" spans="1:14" ht="12.75">
      <c r="A100" s="17">
        <f t="shared" si="3"/>
        <v>98</v>
      </c>
      <c r="B100" s="19">
        <f t="shared" si="4"/>
        <v>30.651999999999965</v>
      </c>
      <c r="C100" s="19">
        <f t="shared" si="5"/>
        <v>855.2632810330506</v>
      </c>
      <c r="D100" s="19"/>
      <c r="E100" s="19"/>
      <c r="F100" s="1"/>
      <c r="G100" s="1"/>
      <c r="H100" s="1"/>
      <c r="I100" s="1"/>
      <c r="J100" s="1"/>
      <c r="K100" s="1"/>
      <c r="L100" s="4"/>
      <c r="M100" s="1"/>
      <c r="N100" s="1"/>
    </row>
    <row r="101" spans="1:14" ht="12.75">
      <c r="A101" s="17">
        <f t="shared" si="3"/>
        <v>99</v>
      </c>
      <c r="B101" s="19">
        <f t="shared" si="4"/>
        <v>30.967999999999964</v>
      </c>
      <c r="C101" s="19">
        <f t="shared" si="5"/>
        <v>868.3582681024245</v>
      </c>
      <c r="D101" s="19"/>
      <c r="E101" s="19"/>
      <c r="F101" s="1"/>
      <c r="G101" s="1"/>
      <c r="H101" s="1"/>
      <c r="I101" s="1"/>
      <c r="J101" s="1"/>
      <c r="K101" s="1"/>
      <c r="L101" s="4"/>
      <c r="M101" s="1"/>
      <c r="N101" s="1"/>
    </row>
    <row r="102" spans="1:14" ht="12.75">
      <c r="A102" s="17">
        <f t="shared" si="3"/>
        <v>100</v>
      </c>
      <c r="B102" s="19">
        <f t="shared" si="4"/>
        <v>31.283999999999963</v>
      </c>
      <c r="C102" s="19">
        <f t="shared" si="5"/>
        <v>868.4289446809073</v>
      </c>
      <c r="D102" s="19"/>
      <c r="E102" s="19"/>
      <c r="F102" s="1"/>
      <c r="G102" s="1"/>
      <c r="H102" s="1"/>
      <c r="I102" s="1"/>
      <c r="J102" s="1"/>
      <c r="K102" s="1"/>
      <c r="L102" s="4"/>
      <c r="M102" s="1"/>
      <c r="N102" s="1"/>
    </row>
    <row r="103" spans="1:14" ht="12.75">
      <c r="A103" s="17">
        <f t="shared" si="3"/>
        <v>101</v>
      </c>
      <c r="B103" s="19">
        <f aca="true" t="shared" si="6" ref="B103:B166">B102+$J$3</f>
        <v>31.599999999999962</v>
      </c>
      <c r="C103" s="19">
        <f t="shared" si="5"/>
        <v>855.0036965846581</v>
      </c>
      <c r="D103" s="19"/>
      <c r="E103" s="19"/>
      <c r="F103" s="1"/>
      <c r="G103" s="1"/>
      <c r="H103" s="1"/>
      <c r="I103" s="1"/>
      <c r="J103" s="1"/>
      <c r="K103" s="1"/>
      <c r="L103" s="4"/>
      <c r="M103" s="1"/>
      <c r="N103" s="1"/>
    </row>
    <row r="104" spans="1:14" ht="12.75">
      <c r="A104" s="17">
        <f t="shared" si="3"/>
        <v>102</v>
      </c>
      <c r="B104" s="19">
        <f t="shared" si="6"/>
        <v>31.91599999999996</v>
      </c>
      <c r="C104" s="19">
        <f t="shared" si="5"/>
        <v>828.8828954456692</v>
      </c>
      <c r="D104" s="19"/>
      <c r="E104" s="19"/>
      <c r="F104" s="1"/>
      <c r="G104" s="1"/>
      <c r="H104" s="1"/>
      <c r="I104" s="1"/>
      <c r="J104" s="1"/>
      <c r="K104" s="1"/>
      <c r="L104" s="4"/>
      <c r="M104" s="1"/>
      <c r="N104" s="1"/>
    </row>
    <row r="105" spans="1:14" ht="12.75">
      <c r="A105" s="17">
        <f t="shared" si="3"/>
        <v>103</v>
      </c>
      <c r="B105" s="19">
        <f t="shared" si="6"/>
        <v>32.231999999999964</v>
      </c>
      <c r="C105" s="19">
        <f t="shared" si="5"/>
        <v>792.1417675661525</v>
      </c>
      <c r="D105" s="19"/>
      <c r="E105" s="19"/>
      <c r="F105" s="1"/>
      <c r="G105" s="1"/>
      <c r="H105" s="1"/>
      <c r="I105" s="1"/>
      <c r="J105" s="1"/>
      <c r="K105" s="1"/>
      <c r="L105" s="4"/>
      <c r="M105" s="1"/>
      <c r="N105" s="1"/>
    </row>
    <row r="106" spans="1:14" ht="12.75">
      <c r="A106" s="17">
        <f t="shared" si="3"/>
        <v>104</v>
      </c>
      <c r="B106" s="19">
        <f t="shared" si="6"/>
        <v>32.547999999999966</v>
      </c>
      <c r="C106" s="19">
        <f t="shared" si="5"/>
        <v>747.892069462</v>
      </c>
      <c r="D106" s="19"/>
      <c r="E106" s="19"/>
      <c r="F106" s="1"/>
      <c r="G106" s="1"/>
      <c r="H106" s="1"/>
      <c r="I106" s="1"/>
      <c r="J106" s="1"/>
      <c r="K106" s="1"/>
      <c r="L106" s="4"/>
      <c r="M106" s="1"/>
      <c r="N106" s="1"/>
    </row>
    <row r="107" spans="1:14" ht="12.75">
      <c r="A107" s="17">
        <f t="shared" si="3"/>
        <v>105</v>
      </c>
      <c r="B107" s="19">
        <f t="shared" si="6"/>
        <v>32.86399999999997</v>
      </c>
      <c r="C107" s="19">
        <f t="shared" si="5"/>
        <v>699.8396356241101</v>
      </c>
      <c r="D107" s="19"/>
      <c r="E107" s="19"/>
      <c r="F107" s="1"/>
      <c r="G107" s="1"/>
      <c r="H107" s="1"/>
      <c r="I107" s="1"/>
      <c r="J107" s="1"/>
      <c r="K107" s="1"/>
      <c r="L107" s="4"/>
      <c r="M107" s="1"/>
      <c r="N107" s="1"/>
    </row>
    <row r="108" spans="1:14" ht="12.75">
      <c r="A108" s="17">
        <f t="shared" si="3"/>
        <v>106</v>
      </c>
      <c r="B108" s="19">
        <f t="shared" si="6"/>
        <v>33.17999999999997</v>
      </c>
      <c r="C108" s="19">
        <f t="shared" si="5"/>
        <v>651.7469709752185</v>
      </c>
      <c r="D108" s="19"/>
      <c r="E108" s="19"/>
      <c r="F108" s="1"/>
      <c r="G108" s="1"/>
      <c r="H108" s="1"/>
      <c r="I108" s="1"/>
      <c r="J108" s="1"/>
      <c r="K108" s="1"/>
      <c r="L108" s="4"/>
      <c r="M108" s="1"/>
      <c r="N108" s="1"/>
    </row>
    <row r="109" spans="1:14" ht="12.75">
      <c r="A109" s="17">
        <f t="shared" si="3"/>
        <v>107</v>
      </c>
      <c r="B109" s="19">
        <f t="shared" si="6"/>
        <v>33.495999999999974</v>
      </c>
      <c r="C109" s="19">
        <f t="shared" si="5"/>
        <v>606.943492122123</v>
      </c>
      <c r="D109" s="19"/>
      <c r="E109" s="19"/>
      <c r="F109" s="1"/>
      <c r="G109" s="1"/>
      <c r="H109" s="1"/>
      <c r="I109" s="1"/>
      <c r="J109" s="1"/>
      <c r="K109" s="1"/>
      <c r="L109" s="4"/>
      <c r="M109" s="1"/>
      <c r="N109" s="1"/>
    </row>
    <row r="110" spans="1:14" ht="12.75">
      <c r="A110" s="17">
        <f t="shared" si="3"/>
        <v>108</v>
      </c>
      <c r="B110" s="19">
        <f t="shared" si="6"/>
        <v>33.811999999999976</v>
      </c>
      <c r="C110" s="19">
        <f t="shared" si="5"/>
        <v>568.0008435217811</v>
      </c>
      <c r="D110" s="19"/>
      <c r="E110" s="19"/>
      <c r="F110" s="1"/>
      <c r="G110" s="1"/>
      <c r="H110" s="1"/>
      <c r="I110" s="1"/>
      <c r="J110" s="1"/>
      <c r="K110" s="1"/>
      <c r="L110" s="4"/>
      <c r="M110" s="1"/>
      <c r="N110" s="1"/>
    </row>
    <row r="111" spans="1:14" ht="12.75">
      <c r="A111" s="17">
        <f t="shared" si="3"/>
        <v>109</v>
      </c>
      <c r="B111" s="19">
        <f t="shared" si="6"/>
        <v>34.12799999999998</v>
      </c>
      <c r="C111" s="19">
        <f t="shared" si="5"/>
        <v>536.620276810628</v>
      </c>
      <c r="D111" s="19"/>
      <c r="E111" s="19"/>
      <c r="F111" s="1"/>
      <c r="G111" s="1"/>
      <c r="H111" s="1"/>
      <c r="I111" s="1"/>
      <c r="J111" s="1"/>
      <c r="K111" s="1"/>
      <c r="L111" s="4"/>
      <c r="M111" s="1"/>
      <c r="N111" s="1"/>
    </row>
    <row r="112" spans="1:14" ht="12.75">
      <c r="A112" s="17">
        <f t="shared" si="3"/>
        <v>110</v>
      </c>
      <c r="B112" s="19">
        <f t="shared" si="6"/>
        <v>34.44399999999998</v>
      </c>
      <c r="C112" s="19">
        <f t="shared" si="5"/>
        <v>513.7020928062367</v>
      </c>
      <c r="D112" s="19"/>
      <c r="E112" s="19"/>
      <c r="F112" s="1"/>
      <c r="G112" s="1"/>
      <c r="H112" s="1"/>
      <c r="I112" s="1"/>
      <c r="J112" s="1"/>
      <c r="K112" s="1"/>
      <c r="L112" s="4"/>
      <c r="M112" s="1"/>
      <c r="N112" s="1"/>
    </row>
    <row r="113" spans="1:14" ht="12.75">
      <c r="A113" s="17">
        <f t="shared" si="3"/>
        <v>111</v>
      </c>
      <c r="B113" s="19">
        <f t="shared" si="6"/>
        <v>34.759999999999984</v>
      </c>
      <c r="C113" s="19">
        <f t="shared" si="5"/>
        <v>499.5203985145786</v>
      </c>
      <c r="D113" s="19"/>
      <c r="E113" s="19"/>
      <c r="F113" s="1"/>
      <c r="G113" s="1"/>
      <c r="H113" s="1"/>
      <c r="I113" s="1"/>
      <c r="J113" s="1"/>
      <c r="K113" s="1"/>
      <c r="L113" s="4"/>
      <c r="M113" s="1"/>
      <c r="N113" s="1"/>
    </row>
    <row r="114" spans="1:14" ht="12.75">
      <c r="A114" s="17">
        <f t="shared" si="3"/>
        <v>112</v>
      </c>
      <c r="B114" s="19">
        <f t="shared" si="6"/>
        <v>35.075999999999986</v>
      </c>
      <c r="C114" s="19">
        <f t="shared" si="5"/>
        <v>493.92201823052994</v>
      </c>
      <c r="D114" s="19"/>
      <c r="E114" s="19"/>
      <c r="F114" s="1"/>
      <c r="G114" s="1"/>
      <c r="H114" s="1"/>
      <c r="I114" s="1"/>
      <c r="J114" s="1"/>
      <c r="K114" s="1"/>
      <c r="L114" s="4"/>
      <c r="M114" s="1"/>
      <c r="N114" s="1"/>
    </row>
    <row r="115" spans="1:14" ht="12.75">
      <c r="A115" s="17">
        <f t="shared" si="3"/>
        <v>113</v>
      </c>
      <c r="B115" s="19">
        <f t="shared" si="6"/>
        <v>35.39199999999999</v>
      </c>
      <c r="C115" s="19">
        <f t="shared" si="5"/>
        <v>496.49315584255305</v>
      </c>
      <c r="D115" s="19"/>
      <c r="E115" s="19"/>
      <c r="F115" s="1"/>
      <c r="G115" s="1"/>
      <c r="H115" s="1"/>
      <c r="I115" s="1"/>
      <c r="J115" s="1"/>
      <c r="K115" s="1"/>
      <c r="L115" s="4"/>
      <c r="M115" s="1"/>
      <c r="N115" s="1"/>
    </row>
    <row r="116" spans="1:14" ht="12.75">
      <c r="A116" s="17">
        <f t="shared" si="3"/>
        <v>114</v>
      </c>
      <c r="B116" s="19">
        <f t="shared" si="6"/>
        <v>35.70799999999999</v>
      </c>
      <c r="C116" s="19">
        <f t="shared" si="5"/>
        <v>506.6693217708712</v>
      </c>
      <c r="D116" s="19"/>
      <c r="E116" s="19"/>
      <c r="F116" s="1"/>
      <c r="G116" s="1"/>
      <c r="H116" s="1"/>
      <c r="I116" s="1"/>
      <c r="J116" s="1"/>
      <c r="K116" s="1"/>
      <c r="L116" s="4"/>
      <c r="M116" s="1"/>
      <c r="N116" s="1"/>
    </row>
    <row r="117" spans="1:14" ht="12.75">
      <c r="A117" s="17">
        <f t="shared" si="3"/>
        <v>115</v>
      </c>
      <c r="B117" s="19">
        <f t="shared" si="6"/>
        <v>36.023999999999994</v>
      </c>
      <c r="C117" s="19">
        <f t="shared" si="5"/>
        <v>523.7878704196316</v>
      </c>
      <c r="D117" s="19"/>
      <c r="E117" s="19"/>
      <c r="F117" s="1"/>
      <c r="G117" s="1"/>
      <c r="H117" s="1"/>
      <c r="I117" s="1"/>
      <c r="J117" s="1"/>
      <c r="K117" s="1"/>
      <c r="L117" s="4"/>
      <c r="M117" s="1"/>
      <c r="N117" s="1"/>
    </row>
    <row r="118" spans="1:14" ht="12.75">
      <c r="A118" s="17">
        <f t="shared" si="3"/>
        <v>116</v>
      </c>
      <c r="B118" s="19">
        <f t="shared" si="6"/>
        <v>36.339999999999996</v>
      </c>
      <c r="C118" s="19">
        <f t="shared" si="5"/>
        <v>547.0943312748915</v>
      </c>
      <c r="D118" s="19"/>
      <c r="E118" s="19"/>
      <c r="F118" s="1"/>
      <c r="G118" s="1"/>
      <c r="H118" s="1"/>
      <c r="I118" s="1"/>
      <c r="J118" s="1"/>
      <c r="K118" s="1"/>
      <c r="L118" s="4"/>
      <c r="M118" s="1"/>
      <c r="N118" s="1"/>
    </row>
    <row r="119" spans="1:14" ht="12.75">
      <c r="A119" s="17">
        <f t="shared" si="3"/>
        <v>117</v>
      </c>
      <c r="B119" s="19">
        <f t="shared" si="6"/>
        <v>36.656</v>
      </c>
      <c r="C119" s="19">
        <f t="shared" si="5"/>
        <v>575.7169442948839</v>
      </c>
      <c r="D119" s="19"/>
      <c r="E119" s="19"/>
      <c r="F119" s="1"/>
      <c r="G119" s="1"/>
      <c r="H119" s="1"/>
      <c r="I119" s="1"/>
      <c r="J119" s="1"/>
      <c r="K119" s="1"/>
      <c r="L119" s="4"/>
      <c r="M119" s="1"/>
      <c r="N119" s="1"/>
    </row>
    <row r="120" spans="1:14" ht="12.75">
      <c r="A120" s="17">
        <f t="shared" si="3"/>
        <v>118</v>
      </c>
      <c r="B120" s="19">
        <f t="shared" si="6"/>
        <v>36.972</v>
      </c>
      <c r="C120" s="19">
        <f t="shared" si="5"/>
        <v>608.6234500713445</v>
      </c>
      <c r="D120" s="19"/>
      <c r="E120" s="19"/>
      <c r="F120" s="1"/>
      <c r="G120" s="1"/>
      <c r="H120" s="1"/>
      <c r="I120" s="1"/>
      <c r="J120" s="1"/>
      <c r="K120" s="1"/>
      <c r="L120" s="4"/>
      <c r="M120" s="1"/>
      <c r="N120" s="1"/>
    </row>
    <row r="121" spans="1:14" ht="12.75">
      <c r="A121" s="17">
        <f t="shared" si="3"/>
        <v>119</v>
      </c>
      <c r="B121" s="19">
        <f t="shared" si="6"/>
        <v>37.288000000000004</v>
      </c>
      <c r="C121" s="19">
        <f t="shared" si="5"/>
        <v>644.573652653504</v>
      </c>
      <c r="D121" s="19"/>
      <c r="E121" s="19"/>
      <c r="F121" s="1"/>
      <c r="G121" s="1"/>
      <c r="H121" s="1"/>
      <c r="I121" s="1"/>
      <c r="J121" s="1"/>
      <c r="K121" s="1"/>
      <c r="L121" s="4"/>
      <c r="M121" s="1"/>
      <c r="N121" s="1"/>
    </row>
    <row r="122" spans="1:14" ht="12.75">
      <c r="A122" s="17">
        <f t="shared" si="3"/>
        <v>120</v>
      </c>
      <c r="B122" s="19">
        <f t="shared" si="6"/>
        <v>37.604000000000006</v>
      </c>
      <c r="C122" s="19">
        <f t="shared" si="5"/>
        <v>682.0817646301962</v>
      </c>
      <c r="D122" s="19"/>
      <c r="E122" s="19"/>
      <c r="F122" s="1"/>
      <c r="G122" s="1"/>
      <c r="H122" s="1"/>
      <c r="I122" s="1"/>
      <c r="J122" s="1"/>
      <c r="K122" s="1"/>
      <c r="L122" s="4"/>
      <c r="M122" s="1"/>
      <c r="N122" s="1"/>
    </row>
    <row r="123" spans="1:14" ht="12.75">
      <c r="A123" s="17">
        <f t="shared" si="3"/>
        <v>121</v>
      </c>
      <c r="B123" s="19">
        <f t="shared" si="6"/>
        <v>37.92000000000001</v>
      </c>
      <c r="C123" s="19">
        <f t="shared" si="5"/>
        <v>719.403678535567</v>
      </c>
      <c r="D123" s="19"/>
      <c r="E123" s="19"/>
      <c r="F123" s="1"/>
      <c r="G123" s="1"/>
      <c r="H123" s="1"/>
      <c r="I123" s="1"/>
      <c r="J123" s="1"/>
      <c r="K123" s="1"/>
      <c r="L123" s="4"/>
      <c r="M123" s="1"/>
      <c r="N123" s="1"/>
    </row>
    <row r="124" spans="1:14" ht="12.75">
      <c r="A124" s="17">
        <f t="shared" si="3"/>
        <v>122</v>
      </c>
      <c r="B124" s="19">
        <f t="shared" si="6"/>
        <v>38.23600000000001</v>
      </c>
      <c r="C124" s="19">
        <f t="shared" si="5"/>
        <v>754.5648466841407</v>
      </c>
      <c r="D124" s="19"/>
      <c r="E124" s="19"/>
      <c r="F124" s="1"/>
      <c r="G124" s="1"/>
      <c r="H124" s="1"/>
      <c r="I124" s="1"/>
      <c r="J124" s="1"/>
      <c r="K124" s="1"/>
      <c r="L124" s="4"/>
      <c r="M124" s="1"/>
      <c r="N124" s="1"/>
    </row>
    <row r="125" spans="1:14" ht="12.75">
      <c r="A125" s="17">
        <f t="shared" si="3"/>
        <v>123</v>
      </c>
      <c r="B125" s="19">
        <f t="shared" si="6"/>
        <v>38.552000000000014</v>
      </c>
      <c r="C125" s="19">
        <f t="shared" si="5"/>
        <v>785.4427015983506</v>
      </c>
      <c r="D125" s="19"/>
      <c r="E125" s="19"/>
      <c r="F125" s="1"/>
      <c r="G125" s="1"/>
      <c r="H125" s="1"/>
      <c r="I125" s="1"/>
      <c r="J125" s="1"/>
      <c r="K125" s="1"/>
      <c r="L125" s="4"/>
      <c r="M125" s="1"/>
      <c r="N125" s="1"/>
    </row>
    <row r="126" spans="1:14" ht="12.75">
      <c r="A126" s="17">
        <f t="shared" si="3"/>
        <v>124</v>
      </c>
      <c r="B126" s="19">
        <f t="shared" si="6"/>
        <v>38.868000000000016</v>
      </c>
      <c r="C126" s="19">
        <f t="shared" si="5"/>
        <v>809.911661899282</v>
      </c>
      <c r="D126" s="19"/>
      <c r="E126" s="19"/>
      <c r="F126" s="1"/>
      <c r="G126" s="1"/>
      <c r="H126" s="1"/>
      <c r="I126" s="1"/>
      <c r="J126" s="1"/>
      <c r="K126" s="1"/>
      <c r="L126" s="4"/>
      <c r="M126" s="1"/>
      <c r="N126" s="1"/>
    </row>
    <row r="127" spans="1:14" ht="12.75">
      <c r="A127" s="17">
        <f t="shared" si="3"/>
        <v>125</v>
      </c>
      <c r="B127" s="19">
        <f t="shared" si="6"/>
        <v>39.18400000000002</v>
      </c>
      <c r="C127" s="19">
        <f t="shared" si="5"/>
        <v>826.0473286187955</v>
      </c>
      <c r="D127" s="19"/>
      <c r="E127" s="19"/>
      <c r="F127" s="1"/>
      <c r="G127" s="1"/>
      <c r="H127" s="1"/>
      <c r="I127" s="1"/>
      <c r="J127" s="1"/>
      <c r="K127" s="1"/>
      <c r="L127" s="4"/>
      <c r="M127" s="1"/>
      <c r="N127" s="1"/>
    </row>
    <row r="128" spans="1:14" ht="12.75">
      <c r="A128" s="17">
        <f t="shared" si="3"/>
        <v>126</v>
      </c>
      <c r="B128" s="19">
        <f t="shared" si="6"/>
        <v>39.50000000000002</v>
      </c>
      <c r="C128" s="19">
        <f t="shared" si="5"/>
        <v>832.3696171734454</v>
      </c>
      <c r="D128" s="19"/>
      <c r="E128" s="19"/>
      <c r="F128" s="1"/>
      <c r="G128" s="1"/>
      <c r="H128" s="1"/>
      <c r="I128" s="1"/>
      <c r="J128" s="1"/>
      <c r="K128" s="1"/>
      <c r="L128" s="4"/>
      <c r="M128" s="1"/>
      <c r="N128" s="1"/>
    </row>
    <row r="129" spans="1:14" ht="12.75">
      <c r="A129" s="17">
        <f t="shared" si="3"/>
        <v>127</v>
      </c>
      <c r="B129" s="19">
        <f t="shared" si="6"/>
        <v>39.816000000000024</v>
      </c>
      <c r="C129" s="19">
        <f t="shared" si="5"/>
        <v>828.0853236605291</v>
      </c>
      <c r="D129" s="19"/>
      <c r="E129" s="19"/>
      <c r="F129" s="1"/>
      <c r="G129" s="1"/>
      <c r="H129" s="1"/>
      <c r="I129" s="1"/>
      <c r="J129" s="1"/>
      <c r="K129" s="1"/>
      <c r="L129" s="4"/>
      <c r="M129" s="1"/>
      <c r="N129" s="1"/>
    </row>
    <row r="130" spans="1:14" ht="12.75">
      <c r="A130" s="17">
        <f t="shared" si="3"/>
        <v>128</v>
      </c>
      <c r="B130" s="19">
        <f t="shared" si="6"/>
        <v>40.132000000000026</v>
      </c>
      <c r="C130" s="19">
        <f t="shared" si="5"/>
        <v>813.2755746082563</v>
      </c>
      <c r="D130" s="19"/>
      <c r="E130" s="19"/>
      <c r="F130" s="1"/>
      <c r="G130" s="1"/>
      <c r="H130" s="1"/>
      <c r="I130" s="1"/>
      <c r="J130" s="1"/>
      <c r="K130" s="1"/>
      <c r="L130" s="4"/>
      <c r="M130" s="1"/>
      <c r="N130" s="1"/>
    </row>
    <row r="131" spans="1:14" ht="12.75">
      <c r="A131" s="17">
        <f t="shared" si="3"/>
        <v>129</v>
      </c>
      <c r="B131" s="19">
        <f t="shared" si="6"/>
        <v>40.44800000000003</v>
      </c>
      <c r="C131" s="19">
        <f t="shared" si="5"/>
        <v>788.9715408981134</v>
      </c>
      <c r="D131" s="19"/>
      <c r="E131" s="19"/>
      <c r="F131" s="1"/>
      <c r="G131" s="1"/>
      <c r="H131" s="1"/>
      <c r="I131" s="1"/>
      <c r="J131" s="1"/>
      <c r="K131" s="1"/>
      <c r="L131" s="4"/>
      <c r="M131" s="1"/>
      <c r="N131" s="1"/>
    </row>
    <row r="132" spans="1:14" ht="12.75">
      <c r="A132" s="17">
        <f t="shared" si="3"/>
        <v>130</v>
      </c>
      <c r="B132" s="19">
        <f t="shared" si="6"/>
        <v>40.76400000000003</v>
      </c>
      <c r="C132" s="19">
        <f t="shared" si="5"/>
        <v>757.0796344915212</v>
      </c>
      <c r="D132" s="19"/>
      <c r="E132" s="19"/>
      <c r="F132" s="1"/>
      <c r="G132" s="1"/>
      <c r="H132" s="1"/>
      <c r="I132" s="1"/>
      <c r="J132" s="1"/>
      <c r="K132" s="1"/>
      <c r="L132" s="4"/>
      <c r="M132" s="1"/>
      <c r="N132" s="1"/>
    </row>
    <row r="133" spans="1:14" ht="12.75">
      <c r="A133" s="17">
        <f aca="true" t="shared" si="7" ref="A133:A196">A132+1</f>
        <v>131</v>
      </c>
      <c r="B133" s="19">
        <f t="shared" si="6"/>
        <v>41.080000000000034</v>
      </c>
      <c r="C133" s="19">
        <f aca="true" t="shared" si="8" ref="C133:C196">C132+$I$3*($G$3-INDEX($C$3:$C$500,IF(A133-$K$3&gt;0,A133-$K$3,1),1))*C132*$J$3</f>
        <v>720.1546712635178</v>
      </c>
      <c r="D133" s="19"/>
      <c r="E133" s="19"/>
      <c r="F133" s="1"/>
      <c r="G133" s="1"/>
      <c r="H133" s="1"/>
      <c r="I133" s="1"/>
      <c r="J133" s="1"/>
      <c r="K133" s="1"/>
      <c r="L133" s="4"/>
      <c r="M133" s="1"/>
      <c r="N133" s="1"/>
    </row>
    <row r="134" spans="1:14" ht="12.75">
      <c r="A134" s="17">
        <f t="shared" si="7"/>
        <v>132</v>
      </c>
      <c r="B134" s="19">
        <f t="shared" si="6"/>
        <v>41.396000000000036</v>
      </c>
      <c r="C134" s="19">
        <f t="shared" si="8"/>
        <v>681.0649116940818</v>
      </c>
      <c r="D134" s="19"/>
      <c r="E134" s="19"/>
      <c r="F134" s="1"/>
      <c r="G134" s="1"/>
      <c r="H134" s="1"/>
      <c r="I134" s="1"/>
      <c r="J134" s="1"/>
      <c r="K134" s="1"/>
      <c r="L134" s="4"/>
      <c r="M134" s="1"/>
      <c r="N134" s="1"/>
    </row>
    <row r="135" spans="1:9" ht="12.75">
      <c r="A135" s="17">
        <f t="shared" si="7"/>
        <v>133</v>
      </c>
      <c r="B135" s="19">
        <f t="shared" si="6"/>
        <v>41.71200000000004</v>
      </c>
      <c r="C135" s="19">
        <f t="shared" si="8"/>
        <v>642.6274177023042</v>
      </c>
      <c r="D135" s="19"/>
      <c r="E135" s="19"/>
      <c r="F135" s="5"/>
      <c r="G135" s="5"/>
      <c r="H135" s="5"/>
      <c r="I135" s="5"/>
    </row>
    <row r="136" spans="1:9" ht="12.75">
      <c r="A136" s="17">
        <f t="shared" si="7"/>
        <v>134</v>
      </c>
      <c r="B136" s="19">
        <f t="shared" si="6"/>
        <v>42.02800000000004</v>
      </c>
      <c r="C136" s="19">
        <f t="shared" si="8"/>
        <v>607.29884736491</v>
      </c>
      <c r="D136" s="19"/>
      <c r="E136" s="19"/>
      <c r="F136" s="5"/>
      <c r="G136" s="5"/>
      <c r="H136" s="5"/>
      <c r="I136" s="5"/>
    </row>
    <row r="137" spans="1:9" ht="12.75">
      <c r="A137" s="17">
        <f t="shared" si="7"/>
        <v>135</v>
      </c>
      <c r="B137" s="19">
        <f t="shared" si="6"/>
        <v>42.344000000000044</v>
      </c>
      <c r="C137" s="19">
        <f t="shared" si="8"/>
        <v>576.9819252689932</v>
      </c>
      <c r="D137" s="19"/>
      <c r="E137" s="19"/>
      <c r="F137" s="5"/>
      <c r="G137" s="5"/>
      <c r="H137" s="5"/>
      <c r="I137" s="5"/>
    </row>
    <row r="138" spans="1:9" ht="12.75">
      <c r="A138" s="17">
        <f t="shared" si="7"/>
        <v>136</v>
      </c>
      <c r="B138" s="19">
        <f t="shared" si="6"/>
        <v>42.660000000000046</v>
      </c>
      <c r="C138" s="19">
        <f t="shared" si="8"/>
        <v>552.9642174611965</v>
      </c>
      <c r="D138" s="19"/>
      <c r="E138" s="19"/>
      <c r="F138" s="5"/>
      <c r="G138" s="5"/>
      <c r="H138" s="5"/>
      <c r="I138" s="5"/>
    </row>
    <row r="139" spans="1:9" ht="12.75">
      <c r="A139" s="17">
        <f t="shared" si="7"/>
        <v>137</v>
      </c>
      <c r="B139" s="19">
        <f t="shared" si="6"/>
        <v>42.97600000000005</v>
      </c>
      <c r="C139" s="19">
        <f t="shared" si="8"/>
        <v>535.9647826559437</v>
      </c>
      <c r="D139" s="19"/>
      <c r="E139" s="19"/>
      <c r="F139" s="5"/>
      <c r="G139" s="5"/>
      <c r="H139" s="5"/>
      <c r="I139" s="5"/>
    </row>
    <row r="140" spans="1:9" ht="12.75">
      <c r="A140" s="17">
        <f t="shared" si="7"/>
        <v>138</v>
      </c>
      <c r="B140" s="19">
        <f t="shared" si="6"/>
        <v>43.29200000000005</v>
      </c>
      <c r="C140" s="19">
        <f t="shared" si="8"/>
        <v>526.2420458726943</v>
      </c>
      <c r="D140" s="19"/>
      <c r="E140" s="19"/>
      <c r="F140" s="5"/>
      <c r="G140" s="5"/>
      <c r="H140" s="5"/>
      <c r="I140" s="5"/>
    </row>
    <row r="141" spans="1:9" ht="12.75">
      <c r="A141" s="17">
        <f t="shared" si="7"/>
        <v>139</v>
      </c>
      <c r="B141" s="19">
        <f t="shared" si="6"/>
        <v>43.608000000000054</v>
      </c>
      <c r="C141" s="19">
        <f t="shared" si="8"/>
        <v>523.7160456037059</v>
      </c>
      <c r="D141" s="19"/>
      <c r="E141" s="19"/>
      <c r="F141" s="5"/>
      <c r="G141" s="5"/>
      <c r="H141" s="5"/>
      <c r="I141" s="5"/>
    </row>
    <row r="142" spans="1:9" ht="12.75">
      <c r="A142" s="17">
        <f t="shared" si="7"/>
        <v>140</v>
      </c>
      <c r="B142" s="19">
        <f t="shared" si="6"/>
        <v>43.924000000000056</v>
      </c>
      <c r="C142" s="19">
        <f t="shared" si="8"/>
        <v>528.0722501471203</v>
      </c>
      <c r="D142" s="19"/>
      <c r="E142" s="19"/>
      <c r="F142" s="5"/>
      <c r="G142" s="5"/>
      <c r="H142" s="5"/>
      <c r="I142" s="5"/>
    </row>
    <row r="143" spans="1:9" ht="12.75">
      <c r="A143" s="17">
        <f t="shared" si="7"/>
        <v>141</v>
      </c>
      <c r="B143" s="19">
        <f t="shared" si="6"/>
        <v>44.24000000000006</v>
      </c>
      <c r="C143" s="19">
        <f t="shared" si="8"/>
        <v>538.8316215781431</v>
      </c>
      <c r="D143" s="19"/>
      <c r="E143" s="19"/>
      <c r="F143" s="5"/>
      <c r="G143" s="5"/>
      <c r="H143" s="5"/>
      <c r="I143" s="5"/>
    </row>
    <row r="144" spans="1:9" ht="12.75">
      <c r="A144" s="17">
        <f t="shared" si="7"/>
        <v>142</v>
      </c>
      <c r="B144" s="19">
        <f t="shared" si="6"/>
        <v>44.55600000000006</v>
      </c>
      <c r="C144" s="19">
        <f t="shared" si="8"/>
        <v>555.385266407913</v>
      </c>
      <c r="D144" s="19"/>
      <c r="E144" s="19"/>
      <c r="F144" s="5"/>
      <c r="G144" s="5"/>
      <c r="H144" s="5"/>
      <c r="I144" s="5"/>
    </row>
    <row r="145" spans="1:9" ht="12.75">
      <c r="A145" s="17">
        <f t="shared" si="7"/>
        <v>143</v>
      </c>
      <c r="B145" s="19">
        <f t="shared" si="6"/>
        <v>44.872000000000064</v>
      </c>
      <c r="C145" s="19">
        <f t="shared" si="8"/>
        <v>576.999823441767</v>
      </c>
      <c r="D145" s="19"/>
      <c r="E145" s="19"/>
      <c r="F145" s="5"/>
      <c r="G145" s="5"/>
      <c r="H145" s="5"/>
      <c r="I145" s="5"/>
    </row>
    <row r="146" spans="1:9" ht="12.75">
      <c r="A146" s="17">
        <f t="shared" si="7"/>
        <v>144</v>
      </c>
      <c r="B146" s="19">
        <f t="shared" si="6"/>
        <v>45.188000000000066</v>
      </c>
      <c r="C146" s="19">
        <f t="shared" si="8"/>
        <v>602.8030818548145</v>
      </c>
      <c r="D146" s="19"/>
      <c r="E146" s="19"/>
      <c r="F146" s="5"/>
      <c r="G146" s="5"/>
      <c r="H146" s="5"/>
      <c r="I146" s="5"/>
    </row>
    <row r="147" spans="1:9" ht="12.75">
      <c r="A147" s="17">
        <f t="shared" si="7"/>
        <v>145</v>
      </c>
      <c r="B147" s="19">
        <f t="shared" si="6"/>
        <v>45.50400000000007</v>
      </c>
      <c r="C147" s="19">
        <f t="shared" si="8"/>
        <v>631.7604607001465</v>
      </c>
      <c r="D147" s="19"/>
      <c r="E147" s="19"/>
      <c r="F147" s="5"/>
      <c r="G147" s="5"/>
      <c r="H147" s="5"/>
      <c r="I147" s="5"/>
    </row>
    <row r="148" spans="1:9" ht="12.75">
      <c r="A148" s="17">
        <f t="shared" si="7"/>
        <v>146</v>
      </c>
      <c r="B148" s="19">
        <f t="shared" si="6"/>
        <v>45.82000000000007</v>
      </c>
      <c r="C148" s="19">
        <f t="shared" si="8"/>
        <v>662.6535143492742</v>
      </c>
      <c r="D148" s="19"/>
      <c r="E148" s="19"/>
      <c r="F148" s="5"/>
      <c r="G148" s="5"/>
      <c r="H148" s="5"/>
      <c r="I148" s="5"/>
    </row>
    <row r="149" spans="1:9" ht="12.75">
      <c r="A149" s="17">
        <f t="shared" si="7"/>
        <v>147</v>
      </c>
      <c r="B149" s="19">
        <f t="shared" si="6"/>
        <v>46.136000000000074</v>
      </c>
      <c r="C149" s="19">
        <f t="shared" si="8"/>
        <v>694.0720793516457</v>
      </c>
      <c r="D149" s="19"/>
      <c r="E149" s="19"/>
      <c r="F149" s="5"/>
      <c r="G149" s="5"/>
      <c r="H149" s="5"/>
      <c r="I149" s="5"/>
    </row>
    <row r="150" spans="1:9" ht="12.75">
      <c r="A150" s="17">
        <f t="shared" si="7"/>
        <v>148</v>
      </c>
      <c r="B150" s="19">
        <f t="shared" si="6"/>
        <v>46.452000000000076</v>
      </c>
      <c r="C150" s="19">
        <f t="shared" si="8"/>
        <v>724.4316973028327</v>
      </c>
      <c r="D150" s="19"/>
      <c r="E150" s="19"/>
      <c r="F150" s="5"/>
      <c r="G150" s="5"/>
      <c r="H150" s="5"/>
      <c r="I150" s="5"/>
    </row>
    <row r="151" spans="1:9" ht="12.75">
      <c r="A151" s="17">
        <f t="shared" si="7"/>
        <v>149</v>
      </c>
      <c r="B151" s="19">
        <f t="shared" si="6"/>
        <v>46.76800000000008</v>
      </c>
      <c r="C151" s="19">
        <f t="shared" si="8"/>
        <v>752.0266598900254</v>
      </c>
      <c r="D151" s="19"/>
      <c r="E151" s="19"/>
      <c r="F151" s="5"/>
      <c r="G151" s="5"/>
      <c r="H151" s="5"/>
      <c r="I151" s="5"/>
    </row>
    <row r="152" spans="1:9" ht="12.75">
      <c r="A152" s="17">
        <f t="shared" si="7"/>
        <v>150</v>
      </c>
      <c r="B152" s="19">
        <f t="shared" si="6"/>
        <v>47.08400000000008</v>
      </c>
      <c r="C152" s="19">
        <f t="shared" si="8"/>
        <v>775.1253544678428</v>
      </c>
      <c r="D152" s="19"/>
      <c r="E152" s="19"/>
      <c r="F152" s="5"/>
      <c r="G152" s="5"/>
      <c r="H152" s="5"/>
      <c r="I152" s="5"/>
    </row>
    <row r="153" spans="1:9" ht="12.75">
      <c r="A153" s="17">
        <f t="shared" si="7"/>
        <v>151</v>
      </c>
      <c r="B153" s="19">
        <f t="shared" si="6"/>
        <v>47.400000000000084</v>
      </c>
      <c r="C153" s="19">
        <f t="shared" si="8"/>
        <v>792.1076721485073</v>
      </c>
      <c r="D153" s="19"/>
      <c r="E153" s="19"/>
      <c r="F153" s="5"/>
      <c r="G153" s="5"/>
      <c r="H153" s="5"/>
      <c r="I153" s="5"/>
    </row>
    <row r="154" spans="1:9" ht="12.75">
      <c r="A154" s="17">
        <f t="shared" si="7"/>
        <v>152</v>
      </c>
      <c r="B154" s="19">
        <f t="shared" si="6"/>
        <v>47.716000000000086</v>
      </c>
      <c r="C154" s="19">
        <f t="shared" si="8"/>
        <v>801.6339946510071</v>
      </c>
      <c r="D154" s="19"/>
      <c r="E154" s="19"/>
      <c r="F154" s="5"/>
      <c r="G154" s="5"/>
      <c r="H154" s="5"/>
      <c r="I154" s="5"/>
    </row>
    <row r="155" spans="1:9" ht="12.75">
      <c r="A155" s="17">
        <f t="shared" si="7"/>
        <v>153</v>
      </c>
      <c r="B155" s="19">
        <f t="shared" si="6"/>
        <v>48.03200000000009</v>
      </c>
      <c r="C155" s="19">
        <f t="shared" si="8"/>
        <v>802.8231133657061</v>
      </c>
      <c r="D155" s="19"/>
      <c r="E155" s="19"/>
      <c r="F155" s="5"/>
      <c r="G155" s="5"/>
      <c r="H155" s="5"/>
      <c r="I155" s="5"/>
    </row>
    <row r="156" spans="1:9" ht="12.75">
      <c r="A156" s="17">
        <f t="shared" si="7"/>
        <v>154</v>
      </c>
      <c r="B156" s="19">
        <f t="shared" si="6"/>
        <v>48.34800000000009</v>
      </c>
      <c r="C156" s="19">
        <f t="shared" si="8"/>
        <v>795.4057027788609</v>
      </c>
      <c r="D156" s="19"/>
      <c r="E156" s="19"/>
      <c r="F156" s="5"/>
      <c r="G156" s="5"/>
      <c r="H156" s="5"/>
      <c r="I156" s="5"/>
    </row>
    <row r="157" spans="1:9" ht="12.75">
      <c r="A157" s="17">
        <f t="shared" si="7"/>
        <v>155</v>
      </c>
      <c r="B157" s="19">
        <f t="shared" si="6"/>
        <v>48.664000000000094</v>
      </c>
      <c r="C157" s="19">
        <f t="shared" si="8"/>
        <v>779.8155206107501</v>
      </c>
      <c r="D157" s="19"/>
      <c r="E157" s="19"/>
      <c r="F157" s="5"/>
      <c r="G157" s="5"/>
      <c r="H157" s="5"/>
      <c r="I157" s="5"/>
    </row>
    <row r="158" spans="1:9" ht="12.75">
      <c r="A158" s="17">
        <f t="shared" si="7"/>
        <v>156</v>
      </c>
      <c r="B158" s="19">
        <f t="shared" si="6"/>
        <v>48.980000000000096</v>
      </c>
      <c r="C158" s="19">
        <f t="shared" si="8"/>
        <v>757.1869129948715</v>
      </c>
      <c r="D158" s="19"/>
      <c r="E158" s="19"/>
      <c r="F158" s="5"/>
      <c r="G158" s="5"/>
      <c r="H158" s="5"/>
      <c r="I158" s="5"/>
    </row>
    <row r="159" spans="1:9" ht="12.75">
      <c r="A159" s="17">
        <f t="shared" si="7"/>
        <v>157</v>
      </c>
      <c r="B159" s="19">
        <f t="shared" si="6"/>
        <v>49.2960000000001</v>
      </c>
      <c r="C159" s="19">
        <f t="shared" si="8"/>
        <v>729.245942838129</v>
      </c>
      <c r="D159" s="19"/>
      <c r="E159" s="19"/>
      <c r="F159" s="5"/>
      <c r="G159" s="5"/>
      <c r="H159" s="5"/>
      <c r="I159" s="5"/>
    </row>
    <row r="160" spans="1:9" ht="12.75">
      <c r="A160" s="17">
        <f t="shared" si="7"/>
        <v>158</v>
      </c>
      <c r="B160" s="19">
        <f t="shared" si="6"/>
        <v>49.6120000000001</v>
      </c>
      <c r="C160" s="19">
        <f t="shared" si="8"/>
        <v>698.1095137893884</v>
      </c>
      <c r="D160" s="19"/>
      <c r="E160" s="19"/>
      <c r="F160" s="5"/>
      <c r="G160" s="5"/>
      <c r="H160" s="5"/>
      <c r="I160" s="5"/>
    </row>
    <row r="161" spans="1:9" ht="12.75">
      <c r="A161" s="17">
        <f t="shared" si="7"/>
        <v>159</v>
      </c>
      <c r="B161" s="19">
        <f t="shared" si="6"/>
        <v>49.928000000000104</v>
      </c>
      <c r="C161" s="19">
        <f t="shared" si="8"/>
        <v>666.0328548551156</v>
      </c>
      <c r="D161" s="19"/>
      <c r="E161" s="19"/>
      <c r="F161" s="5"/>
      <c r="G161" s="5"/>
      <c r="H161" s="5"/>
      <c r="I161" s="5"/>
    </row>
    <row r="162" spans="1:9" ht="12.75">
      <c r="A162" s="17">
        <f t="shared" si="7"/>
        <v>160</v>
      </c>
      <c r="B162" s="19">
        <f t="shared" si="6"/>
        <v>50.244000000000106</v>
      </c>
      <c r="C162" s="19">
        <f t="shared" si="8"/>
        <v>635.159759632407</v>
      </c>
      <c r="D162" s="19"/>
      <c r="E162" s="19"/>
      <c r="F162" s="5"/>
      <c r="G162" s="5"/>
      <c r="H162" s="5"/>
      <c r="I162" s="5"/>
    </row>
    <row r="163" spans="1:9" ht="12.75">
      <c r="A163" s="17">
        <f t="shared" si="7"/>
        <v>161</v>
      </c>
      <c r="B163" s="19">
        <f t="shared" si="6"/>
        <v>50.56000000000011</v>
      </c>
      <c r="C163" s="19">
        <f t="shared" si="8"/>
        <v>607.3255992129735</v>
      </c>
      <c r="D163" s="19"/>
      <c r="E163" s="19"/>
      <c r="F163" s="5"/>
      <c r="G163" s="5"/>
      <c r="H163" s="5"/>
      <c r="I163" s="5"/>
    </row>
    <row r="164" spans="1:9" ht="12.75">
      <c r="A164" s="17">
        <f t="shared" si="7"/>
        <v>162</v>
      </c>
      <c r="B164" s="19">
        <f t="shared" si="6"/>
        <v>50.87600000000011</v>
      </c>
      <c r="C164" s="19">
        <f t="shared" si="8"/>
        <v>583.9425428054425</v>
      </c>
      <c r="D164" s="19"/>
      <c r="E164" s="19"/>
      <c r="F164" s="5"/>
      <c r="G164" s="5"/>
      <c r="H164" s="5"/>
      <c r="I164" s="5"/>
    </row>
    <row r="165" spans="1:9" ht="12.75">
      <c r="A165" s="17">
        <f t="shared" si="7"/>
        <v>163</v>
      </c>
      <c r="B165" s="19">
        <f t="shared" si="6"/>
        <v>51.192000000000114</v>
      </c>
      <c r="C165" s="19">
        <f t="shared" si="8"/>
        <v>565.9693813143765</v>
      </c>
      <c r="D165" s="19"/>
      <c r="E165" s="19"/>
      <c r="F165" s="5"/>
      <c r="G165" s="5"/>
      <c r="H165" s="5"/>
      <c r="I165" s="5"/>
    </row>
    <row r="166" spans="1:9" ht="12.75">
      <c r="A166" s="17">
        <f t="shared" si="7"/>
        <v>164</v>
      </c>
      <c r="B166" s="19">
        <f t="shared" si="6"/>
        <v>51.508000000000116</v>
      </c>
      <c r="C166" s="19">
        <f t="shared" si="8"/>
        <v>553.9463265757222</v>
      </c>
      <c r="D166" s="19"/>
      <c r="E166" s="19"/>
      <c r="F166" s="5"/>
      <c r="G166" s="5"/>
      <c r="H166" s="5"/>
      <c r="I166" s="5"/>
    </row>
    <row r="167" spans="1:9" ht="12.75">
      <c r="A167" s="17">
        <f t="shared" si="7"/>
        <v>165</v>
      </c>
      <c r="B167" s="19">
        <f aca="true" t="shared" si="9" ref="B167:B230">B166+$J$3</f>
        <v>51.82400000000012</v>
      </c>
      <c r="C167" s="19">
        <f t="shared" si="8"/>
        <v>548.0650480336251</v>
      </c>
      <c r="D167" s="19"/>
      <c r="E167" s="19"/>
      <c r="F167" s="5"/>
      <c r="G167" s="5"/>
      <c r="H167" s="5"/>
      <c r="I167" s="5"/>
    </row>
    <row r="168" spans="1:9" ht="12.75">
      <c r="A168" s="17">
        <f t="shared" si="7"/>
        <v>166</v>
      </c>
      <c r="B168" s="19">
        <f t="shared" si="9"/>
        <v>52.14000000000012</v>
      </c>
      <c r="C168" s="19">
        <f t="shared" si="8"/>
        <v>548.2459463815388</v>
      </c>
      <c r="D168" s="19"/>
      <c r="E168" s="19"/>
      <c r="F168" s="5"/>
      <c r="G168" s="5"/>
      <c r="H168" s="5"/>
      <c r="I168" s="5"/>
    </row>
    <row r="169" spans="1:9" ht="12.75">
      <c r="A169" s="17">
        <f t="shared" si="7"/>
        <v>167</v>
      </c>
      <c r="B169" s="19">
        <f t="shared" si="9"/>
        <v>52.456000000000124</v>
      </c>
      <c r="C169" s="19">
        <f t="shared" si="8"/>
        <v>554.2034265459498</v>
      </c>
      <c r="D169" s="19"/>
      <c r="E169" s="19"/>
      <c r="F169" s="5"/>
      <c r="G169" s="5"/>
      <c r="H169" s="5"/>
      <c r="I169" s="5"/>
    </row>
    <row r="170" spans="1:9" ht="12.75">
      <c r="A170" s="17">
        <f t="shared" si="7"/>
        <v>168</v>
      </c>
      <c r="B170" s="19">
        <f t="shared" si="9"/>
        <v>52.772000000000126</v>
      </c>
      <c r="C170" s="19">
        <f t="shared" si="8"/>
        <v>565.490155909117</v>
      </c>
      <c r="D170" s="19"/>
      <c r="E170" s="19"/>
      <c r="F170" s="5"/>
      <c r="G170" s="5"/>
      <c r="H170" s="5"/>
      <c r="I170" s="5"/>
    </row>
    <row r="171" spans="1:9" ht="12.75">
      <c r="A171" s="17">
        <f t="shared" si="7"/>
        <v>169</v>
      </c>
      <c r="B171" s="19">
        <f t="shared" si="9"/>
        <v>53.08800000000013</v>
      </c>
      <c r="C171" s="19">
        <f t="shared" si="8"/>
        <v>581.5194544746166</v>
      </c>
      <c r="D171" s="19"/>
      <c r="E171" s="19"/>
      <c r="F171" s="5"/>
      <c r="G171" s="5"/>
      <c r="H171" s="5"/>
      <c r="I171" s="5"/>
    </row>
    <row r="172" spans="1:9" ht="12.75">
      <c r="A172" s="17">
        <f t="shared" si="7"/>
        <v>170</v>
      </c>
      <c r="B172" s="19">
        <f t="shared" si="9"/>
        <v>53.40400000000013</v>
      </c>
      <c r="C172" s="19">
        <f t="shared" si="8"/>
        <v>601.5700879900745</v>
      </c>
      <c r="D172" s="19"/>
      <c r="E172" s="19"/>
      <c r="F172" s="5"/>
      <c r="G172" s="5"/>
      <c r="H172" s="5"/>
      <c r="I172" s="5"/>
    </row>
    <row r="173" spans="1:9" ht="12.75">
      <c r="A173" s="17">
        <f t="shared" si="7"/>
        <v>171</v>
      </c>
      <c r="B173" s="19">
        <f t="shared" si="9"/>
        <v>53.720000000000134</v>
      </c>
      <c r="C173" s="19">
        <f t="shared" si="8"/>
        <v>624.7804412282703</v>
      </c>
      <c r="D173" s="19"/>
      <c r="E173" s="19"/>
      <c r="F173" s="5"/>
      <c r="G173" s="5"/>
      <c r="H173" s="5"/>
      <c r="I173" s="5"/>
    </row>
    <row r="174" spans="1:9" ht="12.75">
      <c r="A174" s="17">
        <f t="shared" si="7"/>
        <v>172</v>
      </c>
      <c r="B174" s="19">
        <f t="shared" si="9"/>
        <v>54.036000000000136</v>
      </c>
      <c r="C174" s="19">
        <f t="shared" si="8"/>
        <v>650.1403545657172</v>
      </c>
      <c r="D174" s="19"/>
      <c r="E174" s="19"/>
      <c r="F174" s="5"/>
      <c r="G174" s="5"/>
      <c r="H174" s="5"/>
      <c r="I174" s="5"/>
    </row>
    <row r="175" spans="1:9" ht="12.75">
      <c r="A175" s="17">
        <f t="shared" si="7"/>
        <v>173</v>
      </c>
      <c r="B175" s="19">
        <f t="shared" si="9"/>
        <v>54.35200000000014</v>
      </c>
      <c r="C175" s="19">
        <f t="shared" si="8"/>
        <v>676.4894921316617</v>
      </c>
      <c r="D175" s="19"/>
      <c r="E175" s="19"/>
      <c r="F175" s="5"/>
      <c r="G175" s="5"/>
      <c r="H175" s="5"/>
      <c r="I175" s="5"/>
    </row>
    <row r="176" spans="1:9" ht="12.75">
      <c r="A176" s="17">
        <f t="shared" si="7"/>
        <v>174</v>
      </c>
      <c r="B176" s="19">
        <f t="shared" si="9"/>
        <v>54.66800000000014</v>
      </c>
      <c r="C176" s="19">
        <f t="shared" si="8"/>
        <v>702.5311002980666</v>
      </c>
      <c r="D176" s="19"/>
      <c r="E176" s="19"/>
      <c r="F176" s="5"/>
      <c r="G176" s="5"/>
      <c r="H176" s="5"/>
      <c r="I176" s="5"/>
    </row>
    <row r="177" spans="1:9" ht="12.75">
      <c r="A177" s="17">
        <f t="shared" si="7"/>
        <v>175</v>
      </c>
      <c r="B177" s="19">
        <f t="shared" si="9"/>
        <v>54.984000000000144</v>
      </c>
      <c r="C177" s="19">
        <f t="shared" si="8"/>
        <v>726.8690816273017</v>
      </c>
      <c r="D177" s="19"/>
      <c r="E177" s="19"/>
      <c r="F177" s="5"/>
      <c r="G177" s="5"/>
      <c r="H177" s="5"/>
      <c r="I177" s="5"/>
    </row>
    <row r="178" spans="1:9" ht="12.75">
      <c r="A178" s="17">
        <f t="shared" si="7"/>
        <v>176</v>
      </c>
      <c r="B178" s="19">
        <f t="shared" si="9"/>
        <v>55.300000000000146</v>
      </c>
      <c r="C178" s="19">
        <f t="shared" si="8"/>
        <v>748.0738883911315</v>
      </c>
      <c r="D178" s="19"/>
      <c r="E178" s="19"/>
      <c r="F178" s="5"/>
      <c r="G178" s="5"/>
      <c r="H178" s="5"/>
      <c r="I178" s="5"/>
    </row>
    <row r="179" spans="1:9" ht="12.75">
      <c r="A179" s="17">
        <f t="shared" si="7"/>
        <v>177</v>
      </c>
      <c r="B179" s="19">
        <f t="shared" si="9"/>
        <v>55.61600000000015</v>
      </c>
      <c r="C179" s="19">
        <f t="shared" si="8"/>
        <v>764.7783187503409</v>
      </c>
      <c r="D179" s="19"/>
      <c r="E179" s="19"/>
      <c r="F179" s="5"/>
      <c r="G179" s="5"/>
      <c r="H179" s="5"/>
      <c r="I179" s="5"/>
    </row>
    <row r="180" spans="1:9" ht="12.75">
      <c r="A180" s="17">
        <f t="shared" si="7"/>
        <v>178</v>
      </c>
      <c r="B180" s="19">
        <f t="shared" si="9"/>
        <v>55.93200000000015</v>
      </c>
      <c r="C180" s="19">
        <f t="shared" si="8"/>
        <v>775.7977732421863</v>
      </c>
      <c r="D180" s="19"/>
      <c r="E180" s="19"/>
      <c r="F180" s="5"/>
      <c r="G180" s="5"/>
      <c r="H180" s="5"/>
      <c r="I180" s="5"/>
    </row>
    <row r="181" spans="1:9" ht="12.75">
      <c r="A181" s="17">
        <f t="shared" si="7"/>
        <v>179</v>
      </c>
      <c r="B181" s="19">
        <f t="shared" si="9"/>
        <v>56.248000000000154</v>
      </c>
      <c r="C181" s="19">
        <f t="shared" si="8"/>
        <v>780.2616048577734</v>
      </c>
      <c r="D181" s="19"/>
      <c r="E181" s="19"/>
      <c r="F181" s="5"/>
      <c r="G181" s="5"/>
      <c r="H181" s="5"/>
      <c r="I181" s="5"/>
    </row>
    <row r="182" spans="1:9" ht="12.75">
      <c r="A182" s="17">
        <f t="shared" si="7"/>
        <v>180</v>
      </c>
      <c r="B182" s="19">
        <f t="shared" si="9"/>
        <v>56.564000000000156</v>
      </c>
      <c r="C182" s="19">
        <f t="shared" si="8"/>
        <v>777.7346700088546</v>
      </c>
      <c r="D182" s="19"/>
      <c r="E182" s="19"/>
      <c r="F182" s="5"/>
      <c r="G182" s="5"/>
      <c r="H182" s="5"/>
      <c r="I182" s="5"/>
    </row>
    <row r="183" spans="1:9" ht="12.75">
      <c r="A183" s="17">
        <f t="shared" si="7"/>
        <v>181</v>
      </c>
      <c r="B183" s="19">
        <f t="shared" si="9"/>
        <v>56.88000000000016</v>
      </c>
      <c r="C183" s="19">
        <f t="shared" si="8"/>
        <v>768.3038174728656</v>
      </c>
      <c r="D183" s="19"/>
      <c r="E183" s="19"/>
      <c r="F183" s="5"/>
      <c r="G183" s="5"/>
      <c r="H183" s="5"/>
      <c r="I183" s="5"/>
    </row>
    <row r="184" spans="1:9" ht="12.75">
      <c r="A184" s="17">
        <f t="shared" si="7"/>
        <v>182</v>
      </c>
      <c r="B184" s="19">
        <f t="shared" si="9"/>
        <v>57.19600000000016</v>
      </c>
      <c r="C184" s="19">
        <f t="shared" si="8"/>
        <v>752.605741541224</v>
      </c>
      <c r="D184" s="19"/>
      <c r="E184" s="19"/>
      <c r="F184" s="5"/>
      <c r="G184" s="5"/>
      <c r="H184" s="5"/>
      <c r="I184" s="5"/>
    </row>
    <row r="185" spans="1:9" ht="12.75">
      <c r="A185" s="17">
        <f t="shared" si="7"/>
        <v>183</v>
      </c>
      <c r="B185" s="19">
        <f t="shared" si="9"/>
        <v>57.512000000000164</v>
      </c>
      <c r="C185" s="19">
        <f t="shared" si="8"/>
        <v>731.781971075281</v>
      </c>
      <c r="D185" s="19"/>
      <c r="E185" s="19"/>
      <c r="F185" s="5"/>
      <c r="G185" s="5"/>
      <c r="H185" s="5"/>
      <c r="I185" s="5"/>
    </row>
    <row r="186" spans="1:9" ht="12.75">
      <c r="A186" s="17">
        <f t="shared" si="7"/>
        <v>184</v>
      </c>
      <c r="B186" s="19">
        <f t="shared" si="9"/>
        <v>57.828000000000166</v>
      </c>
      <c r="C186" s="19">
        <f t="shared" si="8"/>
        <v>707.3625643094193</v>
      </c>
      <c r="D186" s="19"/>
      <c r="E186" s="19"/>
      <c r="F186" s="5"/>
      <c r="G186" s="5"/>
      <c r="H186" s="5"/>
      <c r="I186" s="5"/>
    </row>
    <row r="187" spans="1:9" ht="12.75">
      <c r="A187" s="17">
        <f t="shared" si="7"/>
        <v>185</v>
      </c>
      <c r="B187" s="19">
        <f t="shared" si="9"/>
        <v>58.14400000000017</v>
      </c>
      <c r="C187" s="19">
        <f t="shared" si="8"/>
        <v>681.0978357490293</v>
      </c>
      <c r="D187" s="19"/>
      <c r="E187" s="19"/>
      <c r="F187" s="5"/>
      <c r="G187" s="5"/>
      <c r="H187" s="5"/>
      <c r="I187" s="5"/>
    </row>
    <row r="188" spans="1:9" ht="12.75">
      <c r="A188" s="17">
        <f t="shared" si="7"/>
        <v>186</v>
      </c>
      <c r="B188" s="19">
        <f t="shared" si="9"/>
        <v>58.46000000000017</v>
      </c>
      <c r="C188" s="19">
        <f t="shared" si="8"/>
        <v>654.7707341492724</v>
      </c>
      <c r="D188" s="19"/>
      <c r="E188" s="19"/>
      <c r="F188" s="5"/>
      <c r="G188" s="5"/>
      <c r="H188" s="5"/>
      <c r="I188" s="5"/>
    </row>
    <row r="189" spans="1:9" ht="12.75">
      <c r="A189" s="17">
        <f t="shared" si="7"/>
        <v>187</v>
      </c>
      <c r="B189" s="19">
        <f t="shared" si="9"/>
        <v>58.776000000000174</v>
      </c>
      <c r="C189" s="19">
        <f t="shared" si="8"/>
        <v>630.0259474978236</v>
      </c>
      <c r="D189" s="19"/>
      <c r="E189" s="19"/>
      <c r="F189" s="5"/>
      <c r="G189" s="5"/>
      <c r="H189" s="5"/>
      <c r="I189" s="5"/>
    </row>
    <row r="190" spans="1:9" ht="12.75">
      <c r="A190" s="17">
        <f t="shared" si="7"/>
        <v>188</v>
      </c>
      <c r="B190" s="19">
        <f t="shared" si="9"/>
        <v>59.092000000000176</v>
      </c>
      <c r="C190" s="19">
        <f t="shared" si="8"/>
        <v>608.2440813147442</v>
      </c>
      <c r="D190" s="19"/>
      <c r="E190" s="19"/>
      <c r="F190" s="5"/>
      <c r="G190" s="5"/>
      <c r="H190" s="5"/>
      <c r="I190" s="5"/>
    </row>
    <row r="191" spans="1:9" ht="12.75">
      <c r="A191" s="17">
        <f t="shared" si="7"/>
        <v>189</v>
      </c>
      <c r="B191" s="19">
        <f t="shared" si="9"/>
        <v>59.40800000000018</v>
      </c>
      <c r="C191" s="19">
        <f t="shared" si="8"/>
        <v>590.4739096466888</v>
      </c>
      <c r="D191" s="19"/>
      <c r="E191" s="19"/>
      <c r="F191" s="5"/>
      <c r="G191" s="5"/>
      <c r="H191" s="5"/>
      <c r="I191" s="5"/>
    </row>
    <row r="192" spans="1:9" ht="12.75">
      <c r="A192" s="17">
        <f t="shared" si="7"/>
        <v>190</v>
      </c>
      <c r="B192" s="19">
        <f t="shared" si="9"/>
        <v>59.72400000000018</v>
      </c>
      <c r="C192" s="19">
        <f t="shared" si="8"/>
        <v>577.4192453350578</v>
      </c>
      <c r="D192" s="19"/>
      <c r="E192" s="19"/>
      <c r="F192" s="5"/>
      <c r="G192" s="5"/>
      <c r="H192" s="5"/>
      <c r="I192" s="5"/>
    </row>
    <row r="193" spans="1:9" ht="12.75">
      <c r="A193" s="17">
        <f t="shared" si="7"/>
        <v>191</v>
      </c>
      <c r="B193" s="19">
        <f t="shared" si="9"/>
        <v>60.040000000000184</v>
      </c>
      <c r="C193" s="19">
        <f t="shared" si="8"/>
        <v>569.4653322157028</v>
      </c>
      <c r="D193" s="19"/>
      <c r="E193" s="19"/>
      <c r="F193" s="5"/>
      <c r="G193" s="5"/>
      <c r="H193" s="5"/>
      <c r="I193" s="5"/>
    </row>
    <row r="194" spans="1:9" ht="12.75">
      <c r="A194" s="17">
        <f t="shared" si="7"/>
        <v>192</v>
      </c>
      <c r="B194" s="19">
        <f t="shared" si="9"/>
        <v>60.356000000000186</v>
      </c>
      <c r="C194" s="19">
        <f t="shared" si="8"/>
        <v>566.7254583187066</v>
      </c>
      <c r="D194" s="19"/>
      <c r="E194" s="19"/>
      <c r="F194" s="5"/>
      <c r="G194" s="5"/>
      <c r="H194" s="5"/>
      <c r="I194" s="5"/>
    </row>
    <row r="195" spans="1:9" ht="12.75">
      <c r="A195" s="17">
        <f t="shared" si="7"/>
        <v>193</v>
      </c>
      <c r="B195" s="19">
        <f t="shared" si="9"/>
        <v>60.67200000000019</v>
      </c>
      <c r="C195" s="19">
        <f t="shared" si="8"/>
        <v>569.0907458731758</v>
      </c>
      <c r="D195" s="19"/>
      <c r="E195" s="19"/>
      <c r="F195" s="5"/>
      <c r="G195" s="5"/>
      <c r="H195" s="5"/>
      <c r="I195" s="5"/>
    </row>
    <row r="196" spans="1:9" ht="12.75">
      <c r="A196" s="17">
        <f t="shared" si="7"/>
        <v>194</v>
      </c>
      <c r="B196" s="19">
        <f t="shared" si="9"/>
        <v>60.98800000000019</v>
      </c>
      <c r="C196" s="19">
        <f t="shared" si="8"/>
        <v>576.2718200893868</v>
      </c>
      <c r="D196" s="19"/>
      <c r="E196" s="19"/>
      <c r="F196" s="5"/>
      <c r="G196" s="5"/>
      <c r="H196" s="5"/>
      <c r="I196" s="5"/>
    </row>
    <row r="197" spans="1:9" ht="12.75">
      <c r="A197" s="17">
        <f aca="true" t="shared" si="10" ref="A197:A260">A196+1</f>
        <v>195</v>
      </c>
      <c r="B197" s="19">
        <f t="shared" si="9"/>
        <v>61.304000000000194</v>
      </c>
      <c r="C197" s="19">
        <f aca="true" t="shared" si="11" ref="C197:C260">C196+$I$3*($G$3-INDEX($C$3:$C$500,IF(A197-$K$3&gt;0,A197-$K$3,1),1))*C196*$J$3</f>
        <v>587.827349364649</v>
      </c>
      <c r="D197" s="19"/>
      <c r="E197" s="19"/>
      <c r="F197" s="5"/>
      <c r="G197" s="5"/>
      <c r="H197" s="5"/>
      <c r="I197" s="5"/>
    </row>
    <row r="198" spans="1:9" ht="12.75">
      <c r="A198" s="17">
        <f t="shared" si="10"/>
        <v>196</v>
      </c>
      <c r="B198" s="19">
        <f t="shared" si="9"/>
        <v>61.620000000000196</v>
      </c>
      <c r="C198" s="19">
        <f t="shared" si="11"/>
        <v>603.1795328584495</v>
      </c>
      <c r="D198" s="19"/>
      <c r="E198" s="19"/>
      <c r="F198" s="5"/>
      <c r="G198" s="5"/>
      <c r="H198" s="5"/>
      <c r="I198" s="5"/>
    </row>
    <row r="199" spans="1:9" ht="12.75">
      <c r="A199" s="17">
        <f t="shared" si="10"/>
        <v>197</v>
      </c>
      <c r="B199" s="19">
        <f t="shared" si="9"/>
        <v>61.9360000000002</v>
      </c>
      <c r="C199" s="19">
        <f t="shared" si="11"/>
        <v>621.6200098896204</v>
      </c>
      <c r="D199" s="19"/>
      <c r="E199" s="19"/>
      <c r="F199" s="5"/>
      <c r="G199" s="5"/>
      <c r="H199" s="5"/>
      <c r="I199" s="5"/>
    </row>
    <row r="200" spans="1:9" ht="12.75">
      <c r="A200" s="17">
        <f t="shared" si="10"/>
        <v>198</v>
      </c>
      <c r="B200" s="19">
        <f t="shared" si="9"/>
        <v>62.2520000000002</v>
      </c>
      <c r="C200" s="19">
        <f t="shared" si="11"/>
        <v>642.3116460429987</v>
      </c>
      <c r="D200" s="19"/>
      <c r="E200" s="19"/>
      <c r="F200" s="5"/>
      <c r="G200" s="5"/>
      <c r="H200" s="5"/>
      <c r="I200" s="5"/>
    </row>
    <row r="201" spans="1:9" ht="12.75">
      <c r="A201" s="17">
        <f t="shared" si="10"/>
        <v>199</v>
      </c>
      <c r="B201" s="19">
        <f t="shared" si="9"/>
        <v>62.568000000000204</v>
      </c>
      <c r="C201" s="19">
        <f t="shared" si="11"/>
        <v>664.2926396645772</v>
      </c>
      <c r="D201" s="19"/>
      <c r="E201" s="19"/>
      <c r="F201" s="5"/>
      <c r="G201" s="5"/>
      <c r="H201" s="5"/>
      <c r="I201" s="5"/>
    </row>
    <row r="202" spans="1:9" ht="12.75">
      <c r="A202" s="17">
        <f t="shared" si="10"/>
        <v>200</v>
      </c>
      <c r="B202" s="19">
        <f t="shared" si="9"/>
        <v>62.884000000000206</v>
      </c>
      <c r="C202" s="19">
        <f t="shared" si="11"/>
        <v>686.4896263088821</v>
      </c>
      <c r="D202" s="19"/>
      <c r="E202" s="19"/>
      <c r="F202" s="5"/>
      <c r="G202" s="5"/>
      <c r="H202" s="5"/>
      <c r="I202" s="5"/>
    </row>
    <row r="203" spans="1:9" ht="12.75">
      <c r="A203" s="17">
        <f t="shared" si="10"/>
        <v>201</v>
      </c>
      <c r="B203" s="19">
        <f t="shared" si="9"/>
        <v>63.20000000000021</v>
      </c>
      <c r="C203" s="19">
        <f t="shared" si="11"/>
        <v>707.7458942400723</v>
      </c>
      <c r="D203" s="19"/>
      <c r="E203" s="19"/>
      <c r="F203" s="5"/>
      <c r="G203" s="5"/>
      <c r="H203" s="5"/>
      <c r="I203" s="5"/>
    </row>
    <row r="204" spans="1:9" ht="12.75">
      <c r="A204" s="17">
        <f t="shared" si="10"/>
        <v>202</v>
      </c>
      <c r="B204" s="19">
        <f t="shared" si="9"/>
        <v>63.51600000000021</v>
      </c>
      <c r="C204" s="19">
        <f t="shared" si="11"/>
        <v>726.869218175567</v>
      </c>
      <c r="D204" s="19"/>
      <c r="E204" s="19"/>
      <c r="F204" s="5"/>
      <c r="G204" s="5"/>
      <c r="H204" s="5"/>
      <c r="I204" s="5"/>
    </row>
    <row r="205" spans="1:9" ht="12.75">
      <c r="A205" s="17">
        <f t="shared" si="10"/>
        <v>203</v>
      </c>
      <c r="B205" s="19">
        <f t="shared" si="9"/>
        <v>63.832000000000214</v>
      </c>
      <c r="C205" s="19">
        <f t="shared" si="11"/>
        <v>742.7009015045016</v>
      </c>
      <c r="D205" s="19"/>
      <c r="E205" s="19"/>
      <c r="F205" s="5"/>
      <c r="G205" s="5"/>
      <c r="H205" s="5"/>
      <c r="I205" s="5"/>
    </row>
    <row r="206" spans="1:9" ht="12.75">
      <c r="A206" s="17">
        <f t="shared" si="10"/>
        <v>204</v>
      </c>
      <c r="B206" s="19">
        <f t="shared" si="9"/>
        <v>64.14800000000021</v>
      </c>
      <c r="C206" s="19">
        <f t="shared" si="11"/>
        <v>754.2033205689282</v>
      </c>
      <c r="D206" s="19"/>
      <c r="E206" s="19"/>
      <c r="F206" s="5"/>
      <c r="G206" s="5"/>
      <c r="H206" s="5"/>
      <c r="I206" s="5"/>
    </row>
    <row r="207" spans="1:9" ht="12.75">
      <c r="A207" s="17">
        <f t="shared" si="10"/>
        <v>205</v>
      </c>
      <c r="B207" s="19">
        <f t="shared" si="9"/>
        <v>64.46400000000021</v>
      </c>
      <c r="C207" s="19">
        <f t="shared" si="11"/>
        <v>760.5579673197269</v>
      </c>
      <c r="D207" s="19"/>
      <c r="E207" s="19"/>
      <c r="F207" s="5"/>
      <c r="G207" s="5"/>
      <c r="H207" s="5"/>
      <c r="I207" s="5"/>
    </row>
    <row r="208" spans="1:9" ht="12.75">
      <c r="A208" s="17">
        <f t="shared" si="10"/>
        <v>206</v>
      </c>
      <c r="B208" s="19">
        <f t="shared" si="9"/>
        <v>64.78000000000021</v>
      </c>
      <c r="C208" s="19">
        <f t="shared" si="11"/>
        <v>761.2606984944468</v>
      </c>
      <c r="D208" s="19"/>
      <c r="E208" s="19"/>
      <c r="F208" s="5"/>
      <c r="G208" s="5"/>
      <c r="H208" s="5"/>
      <c r="I208" s="5"/>
    </row>
    <row r="209" spans="1:9" ht="12.75">
      <c r="A209" s="17">
        <f t="shared" si="10"/>
        <v>207</v>
      </c>
      <c r="B209" s="19">
        <f t="shared" si="9"/>
        <v>65.09600000000022</v>
      </c>
      <c r="C209" s="19">
        <f t="shared" si="11"/>
        <v>756.1972341129987</v>
      </c>
      <c r="D209" s="19"/>
      <c r="E209" s="19"/>
      <c r="F209" s="5"/>
      <c r="G209" s="5"/>
      <c r="H209" s="5"/>
      <c r="I209" s="5"/>
    </row>
    <row r="210" spans="1:9" ht="12.75">
      <c r="A210" s="17">
        <f t="shared" si="10"/>
        <v>208</v>
      </c>
      <c r="B210" s="19">
        <f t="shared" si="9"/>
        <v>65.41200000000022</v>
      </c>
      <c r="C210" s="19">
        <f t="shared" si="11"/>
        <v>745.6817377805925</v>
      </c>
      <c r="D210" s="19"/>
      <c r="E210" s="19"/>
      <c r="F210" s="5"/>
      <c r="G210" s="5"/>
      <c r="H210" s="5"/>
      <c r="I210" s="5"/>
    </row>
    <row r="211" spans="1:9" ht="12.75">
      <c r="A211" s="17">
        <f t="shared" si="10"/>
        <v>209</v>
      </c>
      <c r="B211" s="19">
        <f t="shared" si="9"/>
        <v>65.72800000000022</v>
      </c>
      <c r="C211" s="19">
        <f t="shared" si="11"/>
        <v>730.4458441502366</v>
      </c>
      <c r="D211" s="19"/>
      <c r="E211" s="19"/>
      <c r="F211" s="5"/>
      <c r="G211" s="5"/>
      <c r="H211" s="5"/>
      <c r="I211" s="5"/>
    </row>
    <row r="212" spans="1:9" ht="12.75">
      <c r="A212" s="17">
        <f t="shared" si="10"/>
        <v>210</v>
      </c>
      <c r="B212" s="19">
        <f t="shared" si="9"/>
        <v>66.04400000000022</v>
      </c>
      <c r="C212" s="19">
        <f t="shared" si="11"/>
        <v>711.5746270000291</v>
      </c>
      <c r="D212" s="19"/>
      <c r="E212" s="19"/>
      <c r="F212" s="5"/>
      <c r="G212" s="5"/>
      <c r="H212" s="5"/>
      <c r="I212" s="5"/>
    </row>
    <row r="213" spans="1:9" ht="12.75">
      <c r="A213" s="17">
        <f t="shared" si="10"/>
        <v>211</v>
      </c>
      <c r="B213" s="19">
        <f t="shared" si="9"/>
        <v>66.36000000000023</v>
      </c>
      <c r="C213" s="19">
        <f t="shared" si="11"/>
        <v>690.3976329576565</v>
      </c>
      <c r="D213" s="19"/>
      <c r="E213" s="19"/>
      <c r="F213" s="5"/>
      <c r="G213" s="5"/>
      <c r="H213" s="5"/>
      <c r="I213" s="5"/>
    </row>
    <row r="214" spans="1:9" ht="12.75">
      <c r="A214" s="17">
        <f t="shared" si="10"/>
        <v>212</v>
      </c>
      <c r="B214" s="19">
        <f t="shared" si="9"/>
        <v>66.67600000000023</v>
      </c>
      <c r="C214" s="19">
        <f t="shared" si="11"/>
        <v>668.3536072208682</v>
      </c>
      <c r="D214" s="19"/>
      <c r="E214" s="19"/>
      <c r="F214" s="5"/>
      <c r="G214" s="5"/>
      <c r="H214" s="5"/>
      <c r="I214" s="5"/>
    </row>
    <row r="215" spans="1:9" ht="12.75">
      <c r="A215" s="17">
        <f t="shared" si="10"/>
        <v>213</v>
      </c>
      <c r="B215" s="19">
        <f t="shared" si="9"/>
        <v>66.99200000000023</v>
      </c>
      <c r="C215" s="19">
        <f t="shared" si="11"/>
        <v>646.8531454175165</v>
      </c>
      <c r="D215" s="19"/>
      <c r="E215" s="19"/>
      <c r="F215" s="5"/>
      <c r="G215" s="5"/>
      <c r="H215" s="5"/>
      <c r="I215" s="5"/>
    </row>
    <row r="216" spans="1:9" ht="12.75">
      <c r="A216" s="17">
        <f t="shared" si="10"/>
        <v>214</v>
      </c>
      <c r="B216" s="19">
        <f t="shared" si="9"/>
        <v>67.30800000000023</v>
      </c>
      <c r="C216" s="19">
        <f t="shared" si="11"/>
        <v>627.1621387103603</v>
      </c>
      <c r="D216" s="19"/>
      <c r="E216" s="19"/>
      <c r="F216" s="5"/>
      <c r="G216" s="5"/>
      <c r="H216" s="5"/>
      <c r="I216" s="5"/>
    </row>
    <row r="217" spans="1:9" ht="12.75">
      <c r="A217" s="17">
        <f t="shared" si="10"/>
        <v>215</v>
      </c>
      <c r="B217" s="19">
        <f t="shared" si="9"/>
        <v>67.62400000000024</v>
      </c>
      <c r="C217" s="19">
        <f t="shared" si="11"/>
        <v>610.3212652045379</v>
      </c>
      <c r="D217" s="19"/>
      <c r="E217" s="19"/>
      <c r="F217" s="5"/>
      <c r="G217" s="5"/>
      <c r="H217" s="5"/>
      <c r="I217" s="5"/>
    </row>
    <row r="218" spans="1:9" ht="12.75">
      <c r="A218" s="17">
        <f t="shared" si="10"/>
        <v>216</v>
      </c>
      <c r="B218" s="19">
        <f t="shared" si="9"/>
        <v>67.94000000000024</v>
      </c>
      <c r="C218" s="19">
        <f t="shared" si="11"/>
        <v>597.1061023221871</v>
      </c>
      <c r="D218" s="19"/>
      <c r="E218" s="19"/>
      <c r="F218" s="5"/>
      <c r="G218" s="5"/>
      <c r="H218" s="5"/>
      <c r="I218" s="5"/>
    </row>
    <row r="219" spans="1:9" ht="12.75">
      <c r="A219" s="17">
        <f t="shared" si="10"/>
        <v>217</v>
      </c>
      <c r="B219" s="19">
        <f t="shared" si="9"/>
        <v>68.25600000000024</v>
      </c>
      <c r="C219" s="19">
        <f t="shared" si="11"/>
        <v>588.0226683127414</v>
      </c>
      <c r="D219" s="19"/>
      <c r="E219" s="19"/>
      <c r="F219" s="5"/>
      <c r="G219" s="5"/>
      <c r="H219" s="5"/>
      <c r="I219" s="5"/>
    </row>
    <row r="220" spans="1:9" ht="12.75">
      <c r="A220" s="17">
        <f t="shared" si="10"/>
        <v>218</v>
      </c>
      <c r="B220" s="19">
        <f t="shared" si="9"/>
        <v>68.57200000000024</v>
      </c>
      <c r="C220" s="19">
        <f t="shared" si="11"/>
        <v>583.327222527632</v>
      </c>
      <c r="D220" s="19"/>
      <c r="E220" s="19"/>
      <c r="F220" s="5"/>
      <c r="G220" s="5"/>
      <c r="H220" s="5"/>
      <c r="I220" s="5"/>
    </row>
    <row r="221" spans="1:9" ht="12.75">
      <c r="A221" s="17">
        <f t="shared" si="10"/>
        <v>219</v>
      </c>
      <c r="B221" s="19">
        <f t="shared" si="9"/>
        <v>68.88800000000025</v>
      </c>
      <c r="C221" s="19">
        <f t="shared" si="11"/>
        <v>583.0577492250437</v>
      </c>
      <c r="D221" s="19"/>
      <c r="E221" s="19"/>
      <c r="F221" s="5"/>
      <c r="G221" s="5"/>
      <c r="H221" s="5"/>
      <c r="I221" s="5"/>
    </row>
    <row r="222" spans="1:9" ht="12.75">
      <c r="A222" s="17">
        <f t="shared" si="10"/>
        <v>220</v>
      </c>
      <c r="B222" s="19">
        <f t="shared" si="9"/>
        <v>69.20400000000025</v>
      </c>
      <c r="C222" s="19">
        <f t="shared" si="11"/>
        <v>587.0666901965641</v>
      </c>
      <c r="D222" s="19"/>
      <c r="E222" s="19"/>
      <c r="F222" s="5"/>
      <c r="G222" s="5"/>
      <c r="H222" s="5"/>
      <c r="I222" s="5"/>
    </row>
    <row r="223" spans="1:9" ht="12.75">
      <c r="A223" s="17">
        <f t="shared" si="10"/>
        <v>221</v>
      </c>
      <c r="B223" s="19">
        <f t="shared" si="9"/>
        <v>69.52000000000025</v>
      </c>
      <c r="C223" s="19">
        <f t="shared" si="11"/>
        <v>595.0483698391383</v>
      </c>
      <c r="D223" s="19"/>
      <c r="E223" s="19"/>
      <c r="F223" s="5"/>
      <c r="G223" s="5"/>
      <c r="H223" s="5"/>
      <c r="I223" s="5"/>
    </row>
    <row r="224" spans="1:9" ht="12.75">
      <c r="A224" s="17">
        <f t="shared" si="10"/>
        <v>222</v>
      </c>
      <c r="B224" s="19">
        <f t="shared" si="9"/>
        <v>69.83600000000025</v>
      </c>
      <c r="C224" s="19">
        <f t="shared" si="11"/>
        <v>606.5585800458902</v>
      </c>
      <c r="D224" s="19"/>
      <c r="E224" s="19"/>
      <c r="F224" s="5"/>
      <c r="G224" s="5"/>
      <c r="H224" s="5"/>
      <c r="I224" s="5"/>
    </row>
    <row r="225" spans="1:9" ht="12.75">
      <c r="A225" s="17">
        <f t="shared" si="10"/>
        <v>223</v>
      </c>
      <c r="B225" s="19">
        <f t="shared" si="9"/>
        <v>70.15200000000026</v>
      </c>
      <c r="C225" s="19">
        <f t="shared" si="11"/>
        <v>621.0270580493228</v>
      </c>
      <c r="D225" s="19"/>
      <c r="E225" s="19"/>
      <c r="F225" s="5"/>
      <c r="G225" s="5"/>
      <c r="H225" s="5"/>
      <c r="I225" s="5"/>
    </row>
    <row r="226" spans="1:9" ht="12.75">
      <c r="A226" s="17">
        <f t="shared" si="10"/>
        <v>224</v>
      </c>
      <c r="B226" s="19">
        <f t="shared" si="9"/>
        <v>70.46800000000026</v>
      </c>
      <c r="C226" s="19">
        <f t="shared" si="11"/>
        <v>637.7658386691693</v>
      </c>
      <c r="D226" s="19"/>
      <c r="E226" s="19"/>
      <c r="F226" s="5"/>
      <c r="G226" s="5"/>
      <c r="H226" s="5"/>
      <c r="I226" s="5"/>
    </row>
    <row r="227" spans="1:9" ht="12.75">
      <c r="A227" s="17">
        <f t="shared" si="10"/>
        <v>225</v>
      </c>
      <c r="B227" s="19">
        <f t="shared" si="9"/>
        <v>70.78400000000026</v>
      </c>
      <c r="C227" s="19">
        <f t="shared" si="11"/>
        <v>655.9777814206861</v>
      </c>
      <c r="D227" s="19"/>
      <c r="E227" s="19"/>
      <c r="F227" s="5"/>
      <c r="G227" s="5"/>
      <c r="H227" s="5"/>
      <c r="I227" s="5"/>
    </row>
    <row r="228" spans="1:9" ht="12.75">
      <c r="A228" s="17">
        <f t="shared" si="10"/>
        <v>226</v>
      </c>
      <c r="B228" s="19">
        <f t="shared" si="9"/>
        <v>71.10000000000026</v>
      </c>
      <c r="C228" s="19">
        <f t="shared" si="11"/>
        <v>674.7701091489946</v>
      </c>
      <c r="D228" s="19"/>
      <c r="E228" s="19"/>
      <c r="F228" s="5"/>
      <c r="G228" s="5"/>
      <c r="H228" s="5"/>
      <c r="I228" s="5"/>
    </row>
    <row r="229" spans="1:9" ht="12.75">
      <c r="A229" s="17">
        <f t="shared" si="10"/>
        <v>227</v>
      </c>
      <c r="B229" s="19">
        <f t="shared" si="9"/>
        <v>71.41600000000027</v>
      </c>
      <c r="C229" s="19">
        <f t="shared" si="11"/>
        <v>693.1775947889056</v>
      </c>
      <c r="D229" s="19"/>
      <c r="E229" s="19"/>
      <c r="F229" s="5"/>
      <c r="G229" s="5"/>
      <c r="H229" s="5"/>
      <c r="I229" s="5"/>
    </row>
    <row r="230" spans="1:9" ht="12.75">
      <c r="A230" s="17">
        <f t="shared" si="10"/>
        <v>228</v>
      </c>
      <c r="B230" s="19">
        <f t="shared" si="9"/>
        <v>71.73200000000027</v>
      </c>
      <c r="C230" s="19">
        <f t="shared" si="11"/>
        <v>710.1990228173197</v>
      </c>
      <c r="D230" s="19"/>
      <c r="E230" s="19"/>
      <c r="F230" s="5"/>
      <c r="G230" s="5"/>
      <c r="H230" s="5"/>
      <c r="I230" s="5"/>
    </row>
    <row r="231" spans="1:9" ht="12.75">
      <c r="A231" s="17">
        <f t="shared" si="10"/>
        <v>229</v>
      </c>
      <c r="B231" s="19">
        <f aca="true" t="shared" si="12" ref="B231:B294">B230+$J$3</f>
        <v>72.04800000000027</v>
      </c>
      <c r="C231" s="19">
        <f t="shared" si="11"/>
        <v>724.8486160894718</v>
      </c>
      <c r="D231" s="19"/>
      <c r="E231" s="19"/>
      <c r="F231" s="5"/>
      <c r="G231" s="5"/>
      <c r="H231" s="5"/>
      <c r="I231" s="5"/>
    </row>
    <row r="232" spans="1:9" ht="12.75">
      <c r="A232" s="17">
        <f t="shared" si="10"/>
        <v>230</v>
      </c>
      <c r="B232" s="19">
        <f t="shared" si="12"/>
        <v>72.36400000000027</v>
      </c>
      <c r="C232" s="19">
        <f t="shared" si="11"/>
        <v>736.2212340105339</v>
      </c>
      <c r="D232" s="19"/>
      <c r="E232" s="19"/>
      <c r="F232" s="5"/>
      <c r="G232" s="5"/>
      <c r="H232" s="5"/>
      <c r="I232" s="5"/>
    </row>
    <row r="233" spans="1:9" ht="12.75">
      <c r="A233" s="17">
        <f t="shared" si="10"/>
        <v>231</v>
      </c>
      <c r="B233" s="19">
        <f t="shared" si="12"/>
        <v>72.68000000000028</v>
      </c>
      <c r="C233" s="19">
        <f t="shared" si="11"/>
        <v>743.5665387200406</v>
      </c>
      <c r="D233" s="19"/>
      <c r="E233" s="19"/>
      <c r="F233" s="5"/>
      <c r="G233" s="5"/>
      <c r="H233" s="5"/>
      <c r="I233" s="5"/>
    </row>
    <row r="234" spans="1:9" ht="12.75">
      <c r="A234" s="17">
        <f t="shared" si="10"/>
        <v>232</v>
      </c>
      <c r="B234" s="19">
        <f t="shared" si="12"/>
        <v>72.99600000000028</v>
      </c>
      <c r="C234" s="19">
        <f t="shared" si="11"/>
        <v>746.363585275908</v>
      </c>
      <c r="D234" s="19"/>
      <c r="E234" s="19"/>
      <c r="F234" s="5"/>
      <c r="G234" s="5"/>
      <c r="H234" s="5"/>
      <c r="I234" s="5"/>
    </row>
    <row r="235" spans="1:9" ht="12.75">
      <c r="A235" s="17">
        <f t="shared" si="10"/>
        <v>233</v>
      </c>
      <c r="B235" s="19">
        <f t="shared" si="12"/>
        <v>73.31200000000028</v>
      </c>
      <c r="C235" s="19">
        <f t="shared" si="11"/>
        <v>744.3843911203335</v>
      </c>
      <c r="D235" s="19"/>
      <c r="E235" s="19"/>
      <c r="F235" s="5"/>
      <c r="G235" s="5"/>
      <c r="H235" s="5"/>
      <c r="I235" s="5"/>
    </row>
    <row r="236" spans="1:9" ht="12.75">
      <c r="A236" s="17">
        <f t="shared" si="10"/>
        <v>234</v>
      </c>
      <c r="B236" s="19">
        <f t="shared" si="12"/>
        <v>73.62800000000028</v>
      </c>
      <c r="C236" s="19">
        <f t="shared" si="11"/>
        <v>737.7341431876497</v>
      </c>
      <c r="D236" s="19"/>
      <c r="E236" s="19"/>
      <c r="F236" s="5"/>
      <c r="G236" s="5"/>
      <c r="H236" s="5"/>
      <c r="I236" s="5"/>
    </row>
    <row r="237" spans="1:9" ht="12.75">
      <c r="A237" s="17">
        <f t="shared" si="10"/>
        <v>235</v>
      </c>
      <c r="B237" s="19">
        <f t="shared" si="12"/>
        <v>73.94400000000029</v>
      </c>
      <c r="C237" s="19">
        <f t="shared" si="11"/>
        <v>726.8577563744304</v>
      </c>
      <c r="D237" s="19"/>
      <c r="E237" s="19"/>
      <c r="F237" s="5"/>
      <c r="G237" s="5"/>
      <c r="H237" s="5"/>
      <c r="I237" s="5"/>
    </row>
    <row r="238" spans="1:9" ht="12.75">
      <c r="A238" s="17">
        <f t="shared" si="10"/>
        <v>236</v>
      </c>
      <c r="B238" s="19">
        <f t="shared" si="12"/>
        <v>74.26000000000029</v>
      </c>
      <c r="C238" s="19">
        <f t="shared" si="11"/>
        <v>712.5077120967921</v>
      </c>
      <c r="D238" s="19"/>
      <c r="E238" s="19"/>
      <c r="F238" s="5"/>
      <c r="G238" s="5"/>
      <c r="H238" s="5"/>
      <c r="I238" s="5"/>
    </row>
    <row r="239" spans="1:9" ht="12.75">
      <c r="A239" s="17">
        <f t="shared" si="10"/>
        <v>237</v>
      </c>
      <c r="B239" s="19">
        <f t="shared" si="12"/>
        <v>74.57600000000029</v>
      </c>
      <c r="C239" s="19">
        <f t="shared" si="11"/>
        <v>695.6755562031151</v>
      </c>
      <c r="D239" s="19"/>
      <c r="E239" s="19"/>
      <c r="F239" s="5"/>
      <c r="G239" s="5"/>
      <c r="H239" s="5"/>
      <c r="I239" s="5"/>
    </row>
    <row r="240" spans="1:9" ht="12.75">
      <c r="A240" s="17">
        <f t="shared" si="10"/>
        <v>238</v>
      </c>
      <c r="B240" s="19">
        <f t="shared" si="12"/>
        <v>74.8920000000003</v>
      </c>
      <c r="C240" s="19">
        <f t="shared" si="11"/>
        <v>677.4971168026616</v>
      </c>
      <c r="D240" s="19"/>
      <c r="E240" s="19"/>
      <c r="F240" s="5"/>
      <c r="G240" s="5"/>
      <c r="H240" s="5"/>
      <c r="I240" s="5"/>
    </row>
    <row r="241" spans="1:9" ht="12.75">
      <c r="A241" s="17">
        <f t="shared" si="10"/>
        <v>239</v>
      </c>
      <c r="B241" s="19">
        <f t="shared" si="12"/>
        <v>75.2080000000003</v>
      </c>
      <c r="C241" s="19">
        <f t="shared" si="11"/>
        <v>659.1469689251941</v>
      </c>
      <c r="D241" s="19"/>
      <c r="E241" s="19"/>
      <c r="F241" s="5"/>
      <c r="G241" s="5"/>
      <c r="H241" s="5"/>
      <c r="I241" s="5"/>
    </row>
    <row r="242" spans="1:9" ht="12.75">
      <c r="A242" s="17">
        <f t="shared" si="10"/>
        <v>240</v>
      </c>
      <c r="B242" s="19">
        <f t="shared" si="12"/>
        <v>75.5240000000003</v>
      </c>
      <c r="C242" s="19">
        <f t="shared" si="11"/>
        <v>641.7390655573369</v>
      </c>
      <c r="D242" s="19"/>
      <c r="E242" s="19"/>
      <c r="F242" s="5"/>
      <c r="G242" s="5"/>
      <c r="H242" s="5"/>
      <c r="I242" s="5"/>
    </row>
    <row r="243" spans="1:9" ht="12.75">
      <c r="A243" s="17">
        <f t="shared" si="10"/>
        <v>241</v>
      </c>
      <c r="B243" s="19">
        <f t="shared" si="12"/>
        <v>75.8400000000003</v>
      </c>
      <c r="C243" s="19">
        <f t="shared" si="11"/>
        <v>626.247389288996</v>
      </c>
      <c r="D243" s="19"/>
      <c r="E243" s="19"/>
      <c r="F243" s="5"/>
      <c r="G243" s="5"/>
      <c r="H243" s="5"/>
      <c r="I243" s="5"/>
    </row>
    <row r="244" spans="1:9" ht="12.75">
      <c r="A244" s="17">
        <f t="shared" si="10"/>
        <v>242</v>
      </c>
      <c r="B244" s="19">
        <f t="shared" si="12"/>
        <v>76.1560000000003</v>
      </c>
      <c r="C244" s="19">
        <f t="shared" si="11"/>
        <v>613.454247867731</v>
      </c>
      <c r="D244" s="19"/>
      <c r="E244" s="19"/>
      <c r="F244" s="5"/>
      <c r="G244" s="5"/>
      <c r="H244" s="5"/>
      <c r="I244" s="5"/>
    </row>
    <row r="245" spans="1:9" ht="12.75">
      <c r="A245" s="17">
        <f t="shared" si="10"/>
        <v>243</v>
      </c>
      <c r="B245" s="19">
        <f t="shared" si="12"/>
        <v>76.4720000000003</v>
      </c>
      <c r="C245" s="19">
        <f t="shared" si="11"/>
        <v>603.9267684758152</v>
      </c>
      <c r="D245" s="19"/>
      <c r="E245" s="19"/>
      <c r="F245" s="5"/>
      <c r="G245" s="5"/>
      <c r="H245" s="5"/>
      <c r="I245" s="5"/>
    </row>
    <row r="246" spans="1:9" ht="12.75">
      <c r="A246" s="17">
        <f t="shared" si="10"/>
        <v>244</v>
      </c>
      <c r="B246" s="19">
        <f t="shared" si="12"/>
        <v>76.78800000000031</v>
      </c>
      <c r="C246" s="19">
        <f t="shared" si="11"/>
        <v>598.0165032804674</v>
      </c>
      <c r="D246" s="19"/>
      <c r="E246" s="19"/>
      <c r="F246" s="5"/>
      <c r="G246" s="5"/>
      <c r="H246" s="5"/>
      <c r="I246" s="5"/>
    </row>
    <row r="247" spans="1:9" ht="12.75">
      <c r="A247" s="17">
        <f t="shared" si="10"/>
        <v>245</v>
      </c>
      <c r="B247" s="19">
        <f t="shared" si="12"/>
        <v>77.10400000000031</v>
      </c>
      <c r="C247" s="19">
        <f t="shared" si="11"/>
        <v>595.8741354567883</v>
      </c>
      <c r="D247" s="19"/>
      <c r="E247" s="19"/>
      <c r="F247" s="5"/>
      <c r="G247" s="5"/>
      <c r="H247" s="5"/>
      <c r="I247" s="5"/>
    </row>
    <row r="248" spans="1:9" ht="12.75">
      <c r="A248" s="17">
        <f t="shared" si="10"/>
        <v>246</v>
      </c>
      <c r="B248" s="19">
        <f t="shared" si="12"/>
        <v>77.42000000000031</v>
      </c>
      <c r="C248" s="19">
        <f t="shared" si="11"/>
        <v>597.4711272667805</v>
      </c>
      <c r="D248" s="19"/>
      <c r="E248" s="19"/>
      <c r="F248" s="5"/>
      <c r="G248" s="5"/>
      <c r="H248" s="5"/>
      <c r="I248" s="5"/>
    </row>
    <row r="249" spans="1:9" ht="12.75">
      <c r="A249" s="17">
        <f t="shared" si="10"/>
        <v>247</v>
      </c>
      <c r="B249" s="19">
        <f t="shared" si="12"/>
        <v>77.73600000000032</v>
      </c>
      <c r="C249" s="19">
        <f t="shared" si="11"/>
        <v>602.6219567481432</v>
      </c>
      <c r="D249" s="19"/>
      <c r="E249" s="19"/>
      <c r="F249" s="5"/>
      <c r="G249" s="5"/>
      <c r="H249" s="5"/>
      <c r="I249" s="5"/>
    </row>
    <row r="250" spans="1:9" ht="12.75">
      <c r="A250" s="17">
        <f t="shared" si="10"/>
        <v>248</v>
      </c>
      <c r="B250" s="19">
        <f t="shared" si="12"/>
        <v>78.05200000000032</v>
      </c>
      <c r="C250" s="19">
        <f t="shared" si="11"/>
        <v>611.0032536463436</v>
      </c>
      <c r="D250" s="19"/>
      <c r="E250" s="19"/>
      <c r="F250" s="5"/>
      <c r="G250" s="5"/>
      <c r="H250" s="5"/>
      <c r="I250" s="5"/>
    </row>
    <row r="251" spans="1:9" ht="12.75">
      <c r="A251" s="17">
        <f t="shared" si="10"/>
        <v>249</v>
      </c>
      <c r="B251" s="19">
        <f t="shared" si="12"/>
        <v>78.36800000000032</v>
      </c>
      <c r="C251" s="19">
        <f t="shared" si="11"/>
        <v>622.1687847135688</v>
      </c>
      <c r="D251" s="19"/>
      <c r="E251" s="19"/>
      <c r="F251" s="5"/>
      <c r="G251" s="5"/>
      <c r="H251" s="5"/>
      <c r="I251" s="5"/>
    </row>
    <row r="252" spans="1:9" ht="12.75">
      <c r="A252" s="17">
        <f t="shared" si="10"/>
        <v>250</v>
      </c>
      <c r="B252" s="19">
        <f t="shared" si="12"/>
        <v>78.68400000000032</v>
      </c>
      <c r="C252" s="19">
        <f t="shared" si="11"/>
        <v>635.561361298022</v>
      </c>
      <c r="D252" s="19"/>
      <c r="E252" s="19"/>
      <c r="F252" s="5"/>
      <c r="G252" s="5"/>
      <c r="H252" s="5"/>
      <c r="I252" s="5"/>
    </row>
    <row r="253" spans="1:9" ht="12.75">
      <c r="A253" s="17">
        <f t="shared" si="10"/>
        <v>251</v>
      </c>
      <c r="B253" s="19">
        <f t="shared" si="12"/>
        <v>79.00000000000033</v>
      </c>
      <c r="C253" s="19">
        <f t="shared" si="11"/>
        <v>650.5241839796629</v>
      </c>
      <c r="D253" s="19"/>
      <c r="E253" s="19"/>
      <c r="F253" s="5"/>
      <c r="G253" s="5"/>
      <c r="H253" s="5"/>
      <c r="I253" s="5"/>
    </row>
    <row r="254" spans="1:9" ht="12.75">
      <c r="A254" s="17">
        <f t="shared" si="10"/>
        <v>252</v>
      </c>
      <c r="B254" s="19">
        <f t="shared" si="12"/>
        <v>79.31600000000033</v>
      </c>
      <c r="C254" s="19">
        <f t="shared" si="11"/>
        <v>666.3149007184716</v>
      </c>
      <c r="D254" s="19"/>
      <c r="E254" s="19"/>
      <c r="F254" s="5"/>
      <c r="G254" s="5"/>
      <c r="H254" s="5"/>
      <c r="I254" s="5"/>
    </row>
    <row r="255" spans="1:9" ht="12.75">
      <c r="A255" s="17">
        <f t="shared" si="10"/>
        <v>253</v>
      </c>
      <c r="B255" s="19">
        <f t="shared" si="12"/>
        <v>79.63200000000033</v>
      </c>
      <c r="C255" s="19">
        <f t="shared" si="11"/>
        <v>682.1257628540877</v>
      </c>
      <c r="D255" s="19"/>
      <c r="E255" s="19"/>
      <c r="F255" s="5"/>
      <c r="G255" s="5"/>
      <c r="H255" s="5"/>
      <c r="I255" s="5"/>
    </row>
    <row r="256" spans="1:9" ht="12.75">
      <c r="A256" s="17">
        <f t="shared" si="10"/>
        <v>254</v>
      </c>
      <c r="B256" s="19">
        <f t="shared" si="12"/>
        <v>79.94800000000033</v>
      </c>
      <c r="C256" s="19">
        <f t="shared" si="11"/>
        <v>697.1127061079109</v>
      </c>
      <c r="D256" s="19"/>
      <c r="E256" s="19"/>
      <c r="F256" s="5"/>
      <c r="G256" s="5"/>
      <c r="H256" s="5"/>
      <c r="I256" s="5"/>
    </row>
    <row r="257" spans="1:9" ht="12.75">
      <c r="A257" s="17">
        <f t="shared" si="10"/>
        <v>255</v>
      </c>
      <c r="B257" s="19">
        <f t="shared" si="12"/>
        <v>80.26400000000034</v>
      </c>
      <c r="C257" s="19">
        <f t="shared" si="11"/>
        <v>710.4349269939463</v>
      </c>
      <c r="D257" s="19"/>
      <c r="E257" s="19"/>
      <c r="F257" s="5"/>
      <c r="G257" s="5"/>
      <c r="H257" s="5"/>
      <c r="I257" s="5"/>
    </row>
    <row r="258" spans="1:9" ht="12.75">
      <c r="A258" s="17">
        <f t="shared" si="10"/>
        <v>256</v>
      </c>
      <c r="B258" s="19">
        <f t="shared" si="12"/>
        <v>80.58000000000034</v>
      </c>
      <c r="C258" s="19">
        <f t="shared" si="11"/>
        <v>721.3045793543122</v>
      </c>
      <c r="D258" s="19"/>
      <c r="E258" s="19"/>
      <c r="F258" s="5"/>
      <c r="G258" s="5"/>
      <c r="H258" s="5"/>
      <c r="I258" s="5"/>
    </row>
    <row r="259" spans="1:9" ht="12.75">
      <c r="A259" s="17">
        <f t="shared" si="10"/>
        <v>257</v>
      </c>
      <c r="B259" s="19">
        <f t="shared" si="12"/>
        <v>80.89600000000034</v>
      </c>
      <c r="C259" s="19">
        <f t="shared" si="11"/>
        <v>729.0437292838114</v>
      </c>
      <c r="D259" s="19"/>
      <c r="E259" s="19"/>
      <c r="F259" s="5"/>
      <c r="G259" s="5"/>
      <c r="H259" s="5"/>
      <c r="I259" s="5"/>
    </row>
    <row r="260" spans="1:9" ht="12.75">
      <c r="A260" s="17">
        <f t="shared" si="10"/>
        <v>258</v>
      </c>
      <c r="B260" s="19">
        <f t="shared" si="12"/>
        <v>81.21200000000034</v>
      </c>
      <c r="C260" s="19">
        <f t="shared" si="11"/>
        <v>733.1430448399817</v>
      </c>
      <c r="D260" s="19"/>
      <c r="E260" s="19"/>
      <c r="F260" s="5"/>
      <c r="G260" s="5"/>
      <c r="H260" s="5"/>
      <c r="I260" s="5"/>
    </row>
    <row r="261" spans="1:9" ht="12.75">
      <c r="A261" s="17">
        <f aca="true" t="shared" si="13" ref="A261:A324">A260+1</f>
        <v>259</v>
      </c>
      <c r="B261" s="19">
        <f t="shared" si="12"/>
        <v>81.52800000000035</v>
      </c>
      <c r="C261" s="19">
        <f aca="true" t="shared" si="14" ref="C261:C324">C260+$I$3*($G$3-INDEX($C$3:$C$500,IF(A261-$K$3&gt;0,A261-$K$3,1),1))*C260*$J$3</f>
        <v>733.3144615158858</v>
      </c>
      <c r="D261" s="19"/>
      <c r="E261" s="19"/>
      <c r="F261" s="5"/>
      <c r="G261" s="5"/>
      <c r="H261" s="5"/>
      <c r="I261" s="5"/>
    </row>
    <row r="262" spans="1:9" ht="12.75">
      <c r="A262" s="17">
        <f t="shared" si="13"/>
        <v>260</v>
      </c>
      <c r="B262" s="19">
        <f t="shared" si="12"/>
        <v>81.84400000000035</v>
      </c>
      <c r="C262" s="19">
        <f t="shared" si="14"/>
        <v>729.5290040134604</v>
      </c>
      <c r="D262" s="19"/>
      <c r="E262" s="19"/>
      <c r="F262" s="5"/>
      <c r="G262" s="5"/>
      <c r="H262" s="5"/>
      <c r="I262" s="5"/>
    </row>
    <row r="263" spans="1:9" ht="12.75">
      <c r="A263" s="17">
        <f t="shared" si="13"/>
        <v>261</v>
      </c>
      <c r="B263" s="19">
        <f t="shared" si="12"/>
        <v>82.16000000000035</v>
      </c>
      <c r="C263" s="19">
        <f t="shared" si="14"/>
        <v>722.0317334067482</v>
      </c>
      <c r="D263" s="19"/>
      <c r="E263" s="19"/>
      <c r="F263" s="5"/>
      <c r="G263" s="5"/>
      <c r="H263" s="5"/>
      <c r="I263" s="5"/>
    </row>
    <row r="264" spans="1:9" ht="12.75">
      <c r="A264" s="17">
        <f t="shared" si="13"/>
        <v>262</v>
      </c>
      <c r="B264" s="19">
        <f t="shared" si="12"/>
        <v>82.47600000000035</v>
      </c>
      <c r="C264" s="19">
        <f t="shared" si="14"/>
        <v>711.3287163068808</v>
      </c>
      <c r="D264" s="19"/>
      <c r="E264" s="19"/>
      <c r="F264" s="5"/>
      <c r="G264" s="5"/>
      <c r="H264" s="5"/>
      <c r="I264" s="5"/>
    </row>
    <row r="265" spans="1:9" ht="12.75">
      <c r="A265" s="17">
        <f t="shared" si="13"/>
        <v>263</v>
      </c>
      <c r="B265" s="19">
        <f t="shared" si="12"/>
        <v>82.79200000000036</v>
      </c>
      <c r="C265" s="19">
        <f t="shared" si="14"/>
        <v>698.1456136609031</v>
      </c>
      <c r="D265" s="19"/>
      <c r="E265" s="19"/>
      <c r="F265" s="5"/>
      <c r="G265" s="5"/>
      <c r="H265" s="5"/>
      <c r="I265" s="5"/>
    </row>
    <row r="266" spans="1:9" ht="12.75">
      <c r="A266" s="17">
        <f t="shared" si="13"/>
        <v>264</v>
      </c>
      <c r="B266" s="19">
        <f t="shared" si="12"/>
        <v>83.10800000000036</v>
      </c>
      <c r="C266" s="19">
        <f t="shared" si="14"/>
        <v>683.3628802127776</v>
      </c>
      <c r="D266" s="19"/>
      <c r="E266" s="19"/>
      <c r="F266" s="5"/>
      <c r="G266" s="5"/>
      <c r="H266" s="5"/>
      <c r="I266" s="5"/>
    </row>
    <row r="267" spans="1:9" ht="12.75">
      <c r="A267" s="17">
        <f t="shared" si="13"/>
        <v>265</v>
      </c>
      <c r="B267" s="19">
        <f t="shared" si="12"/>
        <v>83.42400000000036</v>
      </c>
      <c r="C267" s="19">
        <f t="shared" si="14"/>
        <v>667.9371260412103</v>
      </c>
      <c r="D267" s="19"/>
      <c r="E267" s="19"/>
      <c r="F267" s="5"/>
      <c r="G267" s="5"/>
      <c r="H267" s="5"/>
      <c r="I267" s="5"/>
    </row>
    <row r="268" spans="1:9" ht="12.75">
      <c r="A268" s="17">
        <f t="shared" si="13"/>
        <v>266</v>
      </c>
      <c r="B268" s="19">
        <f t="shared" si="12"/>
        <v>83.74000000000036</v>
      </c>
      <c r="C268" s="19">
        <f t="shared" si="14"/>
        <v>652.8205069753722</v>
      </c>
      <c r="D268" s="19"/>
      <c r="E268" s="19"/>
      <c r="F268" s="5"/>
      <c r="G268" s="5"/>
      <c r="H268" s="5"/>
      <c r="I268" s="5"/>
    </row>
    <row r="269" spans="1:9" ht="12.75">
      <c r="A269" s="17">
        <f t="shared" si="13"/>
        <v>267</v>
      </c>
      <c r="B269" s="19">
        <f t="shared" si="12"/>
        <v>84.05600000000037</v>
      </c>
      <c r="C269" s="19">
        <f t="shared" si="14"/>
        <v>638.8893836245143</v>
      </c>
      <c r="D269" s="19"/>
      <c r="E269" s="19"/>
      <c r="F269" s="5"/>
      <c r="G269" s="5"/>
      <c r="H269" s="5"/>
      <c r="I269" s="5"/>
    </row>
    <row r="270" spans="1:9" ht="12.75">
      <c r="A270" s="17">
        <f t="shared" si="13"/>
        <v>268</v>
      </c>
      <c r="B270" s="19">
        <f t="shared" si="12"/>
        <v>84.37200000000037</v>
      </c>
      <c r="C270" s="19">
        <f t="shared" si="14"/>
        <v>626.8902551807633</v>
      </c>
      <c r="D270" s="19"/>
      <c r="E270" s="19"/>
      <c r="F270" s="5"/>
      <c r="G270" s="5"/>
      <c r="H270" s="5"/>
      <c r="I270" s="5"/>
    </row>
    <row r="271" spans="1:9" ht="12.75">
      <c r="A271" s="17">
        <f t="shared" si="13"/>
        <v>269</v>
      </c>
      <c r="B271" s="19">
        <f t="shared" si="12"/>
        <v>84.68800000000037</v>
      </c>
      <c r="C271" s="19">
        <f t="shared" si="14"/>
        <v>617.4063432588731</v>
      </c>
      <c r="D271" s="19"/>
      <c r="E271" s="19"/>
      <c r="F271" s="5"/>
      <c r="G271" s="5"/>
      <c r="H271" s="5"/>
      <c r="I271" s="5"/>
    </row>
    <row r="272" spans="1:9" ht="12.75">
      <c r="A272" s="17">
        <f t="shared" si="13"/>
        <v>270</v>
      </c>
      <c r="B272" s="19">
        <f t="shared" si="12"/>
        <v>85.00400000000037</v>
      </c>
      <c r="C272" s="19">
        <f t="shared" si="14"/>
        <v>610.8436996903545</v>
      </c>
      <c r="D272" s="19"/>
      <c r="E272" s="19"/>
      <c r="F272" s="5"/>
      <c r="G272" s="5"/>
      <c r="H272" s="5"/>
      <c r="I272" s="5"/>
    </row>
    <row r="273" spans="1:9" ht="12.75">
      <c r="A273" s="17">
        <f t="shared" si="13"/>
        <v>271</v>
      </c>
      <c r="B273" s="19">
        <f t="shared" si="12"/>
        <v>85.32000000000038</v>
      </c>
      <c r="C273" s="19">
        <f t="shared" si="14"/>
        <v>607.4325507051279</v>
      </c>
      <c r="D273" s="19"/>
      <c r="E273" s="19"/>
      <c r="F273" s="5"/>
      <c r="G273" s="5"/>
      <c r="H273" s="5"/>
      <c r="I273" s="5"/>
    </row>
    <row r="274" spans="1:9" ht="12.75">
      <c r="A274" s="17">
        <f t="shared" si="13"/>
        <v>272</v>
      </c>
      <c r="B274" s="19">
        <f t="shared" si="12"/>
        <v>85.63600000000038</v>
      </c>
      <c r="C274" s="19">
        <f t="shared" si="14"/>
        <v>607.2382801839</v>
      </c>
      <c r="D274" s="19"/>
      <c r="E274" s="19"/>
      <c r="F274" s="5"/>
      <c r="G274" s="5"/>
      <c r="H274" s="5"/>
      <c r="I274" s="5"/>
    </row>
    <row r="275" spans="1:9" ht="12.75">
      <c r="A275" s="17">
        <f t="shared" si="13"/>
        <v>273</v>
      </c>
      <c r="B275" s="19">
        <f t="shared" si="12"/>
        <v>85.95200000000038</v>
      </c>
      <c r="C275" s="19">
        <f t="shared" si="14"/>
        <v>610.176813933299</v>
      </c>
      <c r="D275" s="19"/>
      <c r="E275" s="19"/>
      <c r="F275" s="5"/>
      <c r="G275" s="5"/>
      <c r="H275" s="5"/>
      <c r="I275" s="5"/>
    </row>
    <row r="276" spans="1:9" ht="12.75">
      <c r="A276" s="17">
        <f t="shared" si="13"/>
        <v>274</v>
      </c>
      <c r="B276" s="19">
        <f t="shared" si="12"/>
        <v>86.26800000000038</v>
      </c>
      <c r="C276" s="19">
        <f t="shared" si="14"/>
        <v>616.0306008194275</v>
      </c>
      <c r="D276" s="19"/>
      <c r="E276" s="19"/>
      <c r="F276" s="5"/>
      <c r="G276" s="5"/>
      <c r="H276" s="5"/>
      <c r="I276" s="5"/>
    </row>
    <row r="277" spans="1:9" ht="12.75">
      <c r="A277" s="17">
        <f t="shared" si="13"/>
        <v>275</v>
      </c>
      <c r="B277" s="19">
        <f t="shared" si="12"/>
        <v>86.58400000000039</v>
      </c>
      <c r="C277" s="19">
        <f t="shared" si="14"/>
        <v>624.4632303899839</v>
      </c>
      <c r="D277" s="19"/>
      <c r="E277" s="19"/>
      <c r="F277" s="5"/>
      <c r="G277" s="5"/>
      <c r="H277" s="5"/>
      <c r="I277" s="5"/>
    </row>
    <row r="278" spans="1:9" ht="12.75">
      <c r="A278" s="17">
        <f t="shared" si="13"/>
        <v>276</v>
      </c>
      <c r="B278" s="19">
        <f t="shared" si="12"/>
        <v>86.90000000000039</v>
      </c>
      <c r="C278" s="19">
        <f t="shared" si="14"/>
        <v>635.0324723737475</v>
      </c>
      <c r="D278" s="19"/>
      <c r="E278" s="19"/>
      <c r="F278" s="5"/>
      <c r="G278" s="5"/>
      <c r="H278" s="5"/>
      <c r="I278" s="5"/>
    </row>
    <row r="279" spans="1:9" ht="12.75">
      <c r="A279" s="17">
        <f t="shared" si="13"/>
        <v>277</v>
      </c>
      <c r="B279" s="19">
        <f t="shared" si="12"/>
        <v>87.21600000000039</v>
      </c>
      <c r="C279" s="19">
        <f t="shared" si="14"/>
        <v>647.2028837852545</v>
      </c>
      <c r="D279" s="19"/>
      <c r="E279" s="19"/>
      <c r="F279" s="5"/>
      <c r="G279" s="5"/>
      <c r="H279" s="5"/>
      <c r="I279" s="5"/>
    </row>
    <row r="280" spans="1:9" ht="12.75">
      <c r="A280" s="17">
        <f t="shared" si="13"/>
        <v>278</v>
      </c>
      <c r="B280" s="19">
        <f t="shared" si="12"/>
        <v>87.5320000000004</v>
      </c>
      <c r="C280" s="19">
        <f t="shared" si="14"/>
        <v>660.3599871207545</v>
      </c>
      <c r="D280" s="19"/>
      <c r="E280" s="19"/>
      <c r="F280" s="5"/>
      <c r="G280" s="5"/>
      <c r="H280" s="5"/>
      <c r="I280" s="5"/>
    </row>
    <row r="281" spans="1:9" ht="12.75">
      <c r="A281" s="17">
        <f t="shared" si="13"/>
        <v>279</v>
      </c>
      <c r="B281" s="19">
        <f t="shared" si="12"/>
        <v>87.8480000000004</v>
      </c>
      <c r="C281" s="19">
        <f t="shared" si="14"/>
        <v>673.8283458584156</v>
      </c>
      <c r="D281" s="19"/>
      <c r="E281" s="19"/>
      <c r="F281" s="5"/>
      <c r="G281" s="5"/>
      <c r="H281" s="5"/>
      <c r="I281" s="5"/>
    </row>
    <row r="282" spans="1:9" ht="12.75">
      <c r="A282" s="17">
        <f t="shared" si="13"/>
        <v>280</v>
      </c>
      <c r="B282" s="19">
        <f t="shared" si="12"/>
        <v>88.1640000000004</v>
      </c>
      <c r="C282" s="19">
        <f t="shared" si="14"/>
        <v>686.8956408535302</v>
      </c>
      <c r="D282" s="19"/>
      <c r="E282" s="19"/>
      <c r="F282" s="5"/>
      <c r="G282" s="5"/>
      <c r="H282" s="5"/>
      <c r="I282" s="5"/>
    </row>
    <row r="283" spans="1:9" ht="12.75">
      <c r="A283" s="17">
        <f t="shared" si="13"/>
        <v>281</v>
      </c>
      <c r="B283" s="19">
        <f t="shared" si="12"/>
        <v>88.4800000000004</v>
      </c>
      <c r="C283" s="19">
        <f t="shared" si="14"/>
        <v>698.8440782546961</v>
      </c>
      <c r="D283" s="19"/>
      <c r="E283" s="19"/>
      <c r="F283" s="5"/>
      <c r="G283" s="5"/>
      <c r="H283" s="5"/>
      <c r="I283" s="5"/>
    </row>
    <row r="284" spans="1:9" ht="12.75">
      <c r="A284" s="17">
        <f t="shared" si="13"/>
        <v>282</v>
      </c>
      <c r="B284" s="19">
        <f t="shared" si="12"/>
        <v>88.7960000000004</v>
      </c>
      <c r="C284" s="19">
        <f t="shared" si="14"/>
        <v>708.9891619107351</v>
      </c>
      <c r="D284" s="19"/>
      <c r="E284" s="19"/>
      <c r="F284" s="5"/>
      <c r="G284" s="5"/>
      <c r="H284" s="5"/>
      <c r="I284" s="5"/>
    </row>
    <row r="285" spans="1:9" ht="12.75">
      <c r="A285" s="17">
        <f t="shared" si="13"/>
        <v>283</v>
      </c>
      <c r="B285" s="19">
        <f t="shared" si="12"/>
        <v>89.1120000000004</v>
      </c>
      <c r="C285" s="19">
        <f t="shared" si="14"/>
        <v>716.7241470487611</v>
      </c>
      <c r="D285" s="19"/>
      <c r="E285" s="19"/>
      <c r="F285" s="5"/>
      <c r="G285" s="5"/>
      <c r="H285" s="5"/>
      <c r="I285" s="5"/>
    </row>
    <row r="286" spans="1:9" ht="12.75">
      <c r="A286" s="17">
        <f t="shared" si="13"/>
        <v>284</v>
      </c>
      <c r="B286" s="19">
        <f t="shared" si="12"/>
        <v>89.42800000000041</v>
      </c>
      <c r="C286" s="19">
        <f t="shared" si="14"/>
        <v>721.5665932791726</v>
      </c>
      <c r="D286" s="19"/>
      <c r="E286" s="19"/>
      <c r="F286" s="5"/>
      <c r="G286" s="5"/>
      <c r="H286" s="5"/>
      <c r="I286" s="5"/>
    </row>
    <row r="287" spans="1:9" ht="12.75">
      <c r="A287" s="17">
        <f t="shared" si="13"/>
        <v>285</v>
      </c>
      <c r="B287" s="19">
        <f t="shared" si="12"/>
        <v>89.74400000000041</v>
      </c>
      <c r="C287" s="19">
        <f t="shared" si="14"/>
        <v>723.2017379305439</v>
      </c>
      <c r="D287" s="19"/>
      <c r="E287" s="19"/>
      <c r="F287" s="5"/>
      <c r="G287" s="5"/>
      <c r="H287" s="5"/>
      <c r="I287" s="5"/>
    </row>
    <row r="288" spans="1:9" ht="12.75">
      <c r="A288" s="17">
        <f t="shared" si="13"/>
        <v>286</v>
      </c>
      <c r="B288" s="19">
        <f t="shared" si="12"/>
        <v>90.06000000000041</v>
      </c>
      <c r="C288" s="19">
        <f t="shared" si="14"/>
        <v>721.5164046016272</v>
      </c>
      <c r="D288" s="19"/>
      <c r="E288" s="19"/>
      <c r="F288" s="5"/>
      <c r="G288" s="5"/>
      <c r="H288" s="5"/>
      <c r="I288" s="5"/>
    </row>
    <row r="289" spans="1:9" ht="12.75">
      <c r="A289" s="17">
        <f t="shared" si="13"/>
        <v>287</v>
      </c>
      <c r="B289" s="19">
        <f t="shared" si="12"/>
        <v>90.37600000000042</v>
      </c>
      <c r="C289" s="19">
        <f t="shared" si="14"/>
        <v>716.617319534619</v>
      </c>
      <c r="D289" s="19"/>
      <c r="E289" s="19"/>
      <c r="F289" s="5"/>
      <c r="G289" s="5"/>
      <c r="H289" s="5"/>
      <c r="I289" s="5"/>
    </row>
    <row r="290" spans="1:9" ht="12.75">
      <c r="A290" s="17">
        <f t="shared" si="13"/>
        <v>288</v>
      </c>
      <c r="B290" s="19">
        <f t="shared" si="12"/>
        <v>90.69200000000042</v>
      </c>
      <c r="C290" s="19">
        <f t="shared" si="14"/>
        <v>708.82930379092</v>
      </c>
      <c r="D290" s="19"/>
      <c r="E290" s="19"/>
      <c r="F290" s="5"/>
      <c r="G290" s="5"/>
      <c r="H290" s="5"/>
      <c r="I290" s="5"/>
    </row>
    <row r="291" spans="1:9" ht="12.75">
      <c r="A291" s="17">
        <f t="shared" si="13"/>
        <v>289</v>
      </c>
      <c r="B291" s="19">
        <f t="shared" si="12"/>
        <v>91.00800000000042</v>
      </c>
      <c r="C291" s="19">
        <f t="shared" si="14"/>
        <v>698.6717365036197</v>
      </c>
      <c r="D291" s="19"/>
      <c r="E291" s="19"/>
      <c r="F291" s="5"/>
      <c r="G291" s="5"/>
      <c r="H291" s="5"/>
      <c r="I291" s="5"/>
    </row>
    <row r="292" spans="1:9" ht="12.75">
      <c r="A292" s="17">
        <f t="shared" si="13"/>
        <v>290</v>
      </c>
      <c r="B292" s="19">
        <f t="shared" si="12"/>
        <v>91.32400000000042</v>
      </c>
      <c r="C292" s="19">
        <f t="shared" si="14"/>
        <v>686.8153771117244</v>
      </c>
      <c r="D292" s="19"/>
      <c r="E292" s="19"/>
      <c r="F292" s="5"/>
      <c r="G292" s="5"/>
      <c r="H292" s="5"/>
      <c r="I292" s="5"/>
    </row>
    <row r="293" spans="1:9" ht="12.75">
      <c r="A293" s="17">
        <f t="shared" si="13"/>
        <v>291</v>
      </c>
      <c r="B293" s="19">
        <f t="shared" si="12"/>
        <v>91.64000000000043</v>
      </c>
      <c r="C293" s="19">
        <f t="shared" si="14"/>
        <v>674.0251667114377</v>
      </c>
      <c r="D293" s="19"/>
      <c r="E293" s="19"/>
      <c r="F293" s="5"/>
      <c r="G293" s="5"/>
      <c r="H293" s="5"/>
      <c r="I293" s="5"/>
    </row>
    <row r="294" spans="1:9" ht="12.75">
      <c r="A294" s="17">
        <f t="shared" si="13"/>
        <v>292</v>
      </c>
      <c r="B294" s="19">
        <f t="shared" si="12"/>
        <v>91.95600000000043</v>
      </c>
      <c r="C294" s="19">
        <f t="shared" si="14"/>
        <v>661.0970073730851</v>
      </c>
      <c r="D294" s="19"/>
      <c r="E294" s="19"/>
      <c r="F294" s="5"/>
      <c r="G294" s="5"/>
      <c r="H294" s="5"/>
      <c r="I294" s="5"/>
    </row>
    <row r="295" spans="1:9" ht="12.75">
      <c r="A295" s="17">
        <f t="shared" si="13"/>
        <v>293</v>
      </c>
      <c r="B295" s="19">
        <f aca="true" t="shared" si="15" ref="B295:B358">B294+$J$3</f>
        <v>92.27200000000043</v>
      </c>
      <c r="C295" s="19">
        <f t="shared" si="14"/>
        <v>648.7970605063507</v>
      </c>
      <c r="D295" s="19"/>
      <c r="E295" s="19"/>
      <c r="F295" s="5"/>
      <c r="G295" s="5"/>
      <c r="H295" s="5"/>
      <c r="I295" s="5"/>
    </row>
    <row r="296" spans="1:9" ht="12.75">
      <c r="A296" s="17">
        <f t="shared" si="13"/>
        <v>294</v>
      </c>
      <c r="B296" s="19">
        <f t="shared" si="15"/>
        <v>92.58800000000043</v>
      </c>
      <c r="C296" s="19">
        <f t="shared" si="14"/>
        <v>637.8107211335383</v>
      </c>
      <c r="D296" s="19"/>
      <c r="E296" s="19"/>
      <c r="F296" s="5"/>
      <c r="G296" s="5"/>
      <c r="H296" s="5"/>
      <c r="I296" s="5"/>
    </row>
    <row r="297" spans="1:9" ht="12.75">
      <c r="A297" s="17">
        <f t="shared" si="13"/>
        <v>295</v>
      </c>
      <c r="B297" s="19">
        <f t="shared" si="15"/>
        <v>92.90400000000044</v>
      </c>
      <c r="C297" s="19">
        <f t="shared" si="14"/>
        <v>628.7056511239305</v>
      </c>
      <c r="D297" s="19"/>
      <c r="E297" s="19"/>
      <c r="F297" s="5"/>
      <c r="G297" s="5"/>
      <c r="H297" s="5"/>
      <c r="I297" s="5"/>
    </row>
    <row r="298" spans="1:9" ht="12.75">
      <c r="A298" s="17">
        <f t="shared" si="13"/>
        <v>296</v>
      </c>
      <c r="B298" s="19">
        <f t="shared" si="15"/>
        <v>93.22000000000044</v>
      </c>
      <c r="C298" s="19">
        <f t="shared" si="14"/>
        <v>621.9100156032384</v>
      </c>
      <c r="D298" s="19"/>
      <c r="E298" s="19"/>
      <c r="F298" s="5"/>
      <c r="G298" s="5"/>
      <c r="H298" s="5"/>
      <c r="I298" s="5"/>
    </row>
    <row r="299" spans="1:9" ht="12.75">
      <c r="A299" s="17">
        <f t="shared" si="13"/>
        <v>297</v>
      </c>
      <c r="B299" s="19">
        <f t="shared" si="15"/>
        <v>93.53600000000044</v>
      </c>
      <c r="C299" s="19">
        <f t="shared" si="14"/>
        <v>617.7042919687624</v>
      </c>
      <c r="D299" s="19"/>
      <c r="E299" s="19"/>
      <c r="F299" s="5"/>
      <c r="G299" s="5"/>
      <c r="H299" s="5"/>
      <c r="I299" s="5"/>
    </row>
    <row r="300" spans="1:9" ht="12.75">
      <c r="A300" s="17">
        <f t="shared" si="13"/>
        <v>298</v>
      </c>
      <c r="B300" s="19">
        <f t="shared" si="15"/>
        <v>93.85200000000044</v>
      </c>
      <c r="C300" s="19">
        <f t="shared" si="14"/>
        <v>616.2233157259433</v>
      </c>
      <c r="D300" s="19"/>
      <c r="E300" s="19"/>
      <c r="F300" s="5"/>
      <c r="G300" s="5"/>
      <c r="H300" s="5"/>
      <c r="I300" s="5"/>
    </row>
    <row r="301" spans="1:9" ht="12.75">
      <c r="A301" s="17">
        <f t="shared" si="13"/>
        <v>299</v>
      </c>
      <c r="B301" s="19">
        <f t="shared" si="15"/>
        <v>94.16800000000045</v>
      </c>
      <c r="C301" s="19">
        <f t="shared" si="14"/>
        <v>617.4647427792551</v>
      </c>
      <c r="D301" s="19"/>
      <c r="E301" s="19"/>
      <c r="F301" s="5"/>
      <c r="G301" s="5"/>
      <c r="H301" s="5"/>
      <c r="I301" s="5"/>
    </row>
    <row r="302" spans="1:9" ht="12.75">
      <c r="A302" s="17">
        <f t="shared" si="13"/>
        <v>300</v>
      </c>
      <c r="B302" s="19">
        <f t="shared" si="15"/>
        <v>94.48400000000045</v>
      </c>
      <c r="C302" s="19">
        <f t="shared" si="14"/>
        <v>621.3006185009186</v>
      </c>
      <c r="D302" s="19"/>
      <c r="E302" s="19"/>
      <c r="F302" s="5"/>
      <c r="G302" s="5"/>
      <c r="H302" s="5"/>
      <c r="I302" s="5"/>
    </row>
    <row r="303" spans="1:9" ht="12.75">
      <c r="A303" s="17">
        <f t="shared" si="13"/>
        <v>301</v>
      </c>
      <c r="B303" s="19">
        <f t="shared" si="15"/>
        <v>94.80000000000045</v>
      </c>
      <c r="C303" s="19">
        <f t="shared" si="14"/>
        <v>627.4898394912274</v>
      </c>
      <c r="D303" s="19"/>
      <c r="E303" s="19"/>
      <c r="F303" s="5"/>
      <c r="G303" s="5"/>
      <c r="H303" s="5"/>
      <c r="I303" s="5"/>
    </row>
    <row r="304" spans="1:9" ht="12.75">
      <c r="A304" s="17">
        <f t="shared" si="13"/>
        <v>302</v>
      </c>
      <c r="B304" s="19">
        <f t="shared" si="15"/>
        <v>95.11600000000045</v>
      </c>
      <c r="C304" s="19">
        <f t="shared" si="14"/>
        <v>635.6905640562958</v>
      </c>
      <c r="D304" s="19"/>
      <c r="E304" s="19"/>
      <c r="F304" s="5"/>
      <c r="G304" s="5"/>
      <c r="H304" s="5"/>
      <c r="I304" s="5"/>
    </row>
    <row r="305" spans="1:9" ht="12.75">
      <c r="A305" s="17">
        <f t="shared" si="13"/>
        <v>303</v>
      </c>
      <c r="B305" s="19">
        <f t="shared" si="15"/>
        <v>95.43200000000046</v>
      </c>
      <c r="C305" s="19">
        <f t="shared" si="14"/>
        <v>645.472767440561</v>
      </c>
      <c r="D305" s="19"/>
      <c r="E305" s="19"/>
      <c r="F305" s="5"/>
      <c r="G305" s="5"/>
      <c r="H305" s="5"/>
      <c r="I305" s="5"/>
    </row>
    <row r="306" spans="1:9" ht="12.75">
      <c r="A306" s="17">
        <f t="shared" si="13"/>
        <v>304</v>
      </c>
      <c r="B306" s="19">
        <f t="shared" si="15"/>
        <v>95.74800000000046</v>
      </c>
      <c r="C306" s="19">
        <f t="shared" si="14"/>
        <v>656.331968417225</v>
      </c>
      <c r="D306" s="19"/>
      <c r="E306" s="19"/>
      <c r="F306" s="5"/>
      <c r="G306" s="5"/>
      <c r="H306" s="5"/>
      <c r="I306" s="5"/>
    </row>
    <row r="307" spans="1:9" ht="12.75">
      <c r="A307" s="17">
        <f t="shared" si="13"/>
        <v>305</v>
      </c>
      <c r="B307" s="19">
        <f t="shared" si="15"/>
        <v>96.06400000000046</v>
      </c>
      <c r="C307" s="19">
        <f t="shared" si="14"/>
        <v>667.7055889468425</v>
      </c>
      <c r="D307" s="19"/>
      <c r="E307" s="19"/>
      <c r="F307" s="5"/>
      <c r="G307" s="5"/>
      <c r="H307" s="5"/>
      <c r="I307" s="5"/>
    </row>
    <row r="308" spans="1:9" ht="12.75">
      <c r="A308" s="17">
        <f t="shared" si="13"/>
        <v>306</v>
      </c>
      <c r="B308" s="19">
        <f t="shared" si="15"/>
        <v>96.38000000000046</v>
      </c>
      <c r="C308" s="19">
        <f t="shared" si="14"/>
        <v>678.9934140587172</v>
      </c>
      <c r="D308" s="19"/>
      <c r="E308" s="19"/>
      <c r="F308" s="5"/>
      <c r="G308" s="5"/>
      <c r="H308" s="5"/>
      <c r="I308" s="5"/>
    </row>
    <row r="309" spans="1:9" ht="12.75">
      <c r="A309" s="17">
        <f t="shared" si="13"/>
        <v>307</v>
      </c>
      <c r="B309" s="19">
        <f t="shared" si="15"/>
        <v>96.69600000000047</v>
      </c>
      <c r="C309" s="19">
        <f t="shared" si="14"/>
        <v>689.583188801827</v>
      </c>
      <c r="D309" s="19"/>
      <c r="E309" s="19"/>
      <c r="F309" s="5"/>
      <c r="G309" s="5"/>
      <c r="H309" s="5"/>
      <c r="I309" s="5"/>
    </row>
    <row r="310" spans="1:9" ht="12.75">
      <c r="A310" s="17">
        <f t="shared" si="13"/>
        <v>308</v>
      </c>
      <c r="B310" s="19">
        <f t="shared" si="15"/>
        <v>97.01200000000047</v>
      </c>
      <c r="C310" s="19">
        <f t="shared" si="14"/>
        <v>698.8815475372552</v>
      </c>
      <c r="D310" s="19"/>
      <c r="E310" s="19"/>
      <c r="F310" s="5"/>
      <c r="G310" s="5"/>
      <c r="H310" s="5"/>
      <c r="I310" s="5"/>
    </row>
    <row r="311" spans="1:9" ht="12.75">
      <c r="A311" s="17">
        <f t="shared" si="13"/>
        <v>309</v>
      </c>
      <c r="B311" s="19">
        <f t="shared" si="15"/>
        <v>97.32800000000047</v>
      </c>
      <c r="C311" s="19">
        <f t="shared" si="14"/>
        <v>706.3492955639232</v>
      </c>
      <c r="D311" s="19"/>
      <c r="E311" s="19"/>
      <c r="F311" s="5"/>
      <c r="G311" s="5"/>
      <c r="H311" s="5"/>
      <c r="I311" s="5"/>
    </row>
    <row r="312" spans="1:9" ht="12.75">
      <c r="A312" s="17">
        <f t="shared" si="13"/>
        <v>310</v>
      </c>
      <c r="B312" s="19">
        <f t="shared" si="15"/>
        <v>97.64400000000047</v>
      </c>
      <c r="C312" s="19">
        <f t="shared" si="14"/>
        <v>711.5387124065243</v>
      </c>
      <c r="D312" s="19"/>
      <c r="E312" s="19"/>
      <c r="F312" s="5"/>
      <c r="G312" s="5"/>
      <c r="H312" s="5"/>
      <c r="I312" s="5"/>
    </row>
    <row r="313" spans="1:9" ht="12.75">
      <c r="A313" s="17">
        <f t="shared" si="13"/>
        <v>311</v>
      </c>
      <c r="B313" s="19">
        <f t="shared" si="15"/>
        <v>97.96000000000048</v>
      </c>
      <c r="C313" s="19">
        <f t="shared" si="14"/>
        <v>714.1292724600171</v>
      </c>
      <c r="D313" s="19"/>
      <c r="E313" s="19"/>
      <c r="F313" s="5"/>
      <c r="G313" s="5"/>
      <c r="H313" s="5"/>
      <c r="I313" s="5"/>
    </row>
    <row r="314" spans="1:9" ht="12.75">
      <c r="A314" s="17">
        <f t="shared" si="13"/>
        <v>312</v>
      </c>
      <c r="B314" s="19">
        <f t="shared" si="15"/>
        <v>98.27600000000048</v>
      </c>
      <c r="C314" s="19">
        <f t="shared" si="14"/>
        <v>713.957307706184</v>
      </c>
      <c r="D314" s="19"/>
      <c r="E314" s="19"/>
      <c r="F314" s="5"/>
      <c r="G314" s="5"/>
      <c r="H314" s="5"/>
      <c r="I314" s="5"/>
    </row>
    <row r="315" spans="1:9" ht="12.75">
      <c r="A315" s="17">
        <f t="shared" si="13"/>
        <v>313</v>
      </c>
      <c r="B315" s="19">
        <f t="shared" si="15"/>
        <v>98.59200000000048</v>
      </c>
      <c r="C315" s="19">
        <f t="shared" si="14"/>
        <v>711.0350002326684</v>
      </c>
      <c r="D315" s="19"/>
      <c r="E315" s="19"/>
      <c r="F315" s="5"/>
      <c r="G315" s="5"/>
      <c r="H315" s="5"/>
      <c r="I315" s="5"/>
    </row>
    <row r="316" spans="1:9" ht="12.75">
      <c r="A316" s="17">
        <f t="shared" si="13"/>
        <v>314</v>
      </c>
      <c r="B316" s="19">
        <f t="shared" si="15"/>
        <v>98.90800000000048</v>
      </c>
      <c r="C316" s="19">
        <f t="shared" si="14"/>
        <v>705.5549179097832</v>
      </c>
      <c r="D316" s="19"/>
      <c r="E316" s="19"/>
      <c r="F316" s="5"/>
      <c r="G316" s="5"/>
      <c r="H316" s="5"/>
      <c r="I316" s="5"/>
    </row>
    <row r="317" spans="1:9" ht="12.75">
      <c r="A317" s="17">
        <f t="shared" si="13"/>
        <v>315</v>
      </c>
      <c r="B317" s="19">
        <f t="shared" si="15"/>
        <v>99.22400000000049</v>
      </c>
      <c r="C317" s="19">
        <f t="shared" si="14"/>
        <v>697.8781032531193</v>
      </c>
      <c r="D317" s="19"/>
      <c r="E317" s="19"/>
      <c r="F317" s="5"/>
      <c r="G317" s="5"/>
      <c r="H317" s="5"/>
      <c r="I317" s="5"/>
    </row>
    <row r="318" spans="1:9" ht="12.75">
      <c r="A318" s="17">
        <f t="shared" si="13"/>
        <v>316</v>
      </c>
      <c r="B318" s="19">
        <f t="shared" si="15"/>
        <v>99.54000000000049</v>
      </c>
      <c r="C318" s="19">
        <f t="shared" si="14"/>
        <v>688.5062091622272</v>
      </c>
      <c r="D318" s="19"/>
      <c r="E318" s="19"/>
      <c r="F318" s="5"/>
      <c r="G318" s="5"/>
      <c r="H318" s="5"/>
      <c r="I318" s="5"/>
    </row>
    <row r="319" spans="1:9" ht="12.75">
      <c r="A319" s="17">
        <f t="shared" si="13"/>
        <v>317</v>
      </c>
      <c r="B319" s="19">
        <f t="shared" si="15"/>
        <v>99.85600000000049</v>
      </c>
      <c r="C319" s="19">
        <f t="shared" si="14"/>
        <v>678.0407965181819</v>
      </c>
      <c r="D319" s="19"/>
      <c r="E319" s="19"/>
      <c r="F319" s="5"/>
      <c r="G319" s="5"/>
      <c r="H319" s="5"/>
      <c r="I319" s="5"/>
    </row>
    <row r="320" spans="1:9" ht="12.75">
      <c r="A320" s="17">
        <f t="shared" si="13"/>
        <v>318</v>
      </c>
      <c r="B320" s="19">
        <f t="shared" si="15"/>
        <v>100.1720000000005</v>
      </c>
      <c r="C320" s="19">
        <f t="shared" si="14"/>
        <v>667.1349997803429</v>
      </c>
      <c r="D320" s="19"/>
      <c r="E320" s="19"/>
      <c r="F320" s="5"/>
      <c r="G320" s="5"/>
      <c r="H320" s="5"/>
      <c r="I320" s="5"/>
    </row>
    <row r="321" spans="1:9" ht="12.75">
      <c r="A321" s="17">
        <f t="shared" si="13"/>
        <v>319</v>
      </c>
      <c r="B321" s="19">
        <f t="shared" si="15"/>
        <v>100.4880000000005</v>
      </c>
      <c r="C321" s="19">
        <f t="shared" si="14"/>
        <v>656.4437678165809</v>
      </c>
      <c r="D321" s="19"/>
      <c r="E321" s="19"/>
      <c r="F321" s="5"/>
      <c r="G321" s="5"/>
      <c r="H321" s="5"/>
      <c r="I321" s="5"/>
    </row>
    <row r="322" spans="1:9" ht="12.75">
      <c r="A322" s="17">
        <f t="shared" si="13"/>
        <v>320</v>
      </c>
      <c r="B322" s="19">
        <f t="shared" si="15"/>
        <v>100.8040000000005</v>
      </c>
      <c r="C322" s="19">
        <f t="shared" si="14"/>
        <v>646.5785569953987</v>
      </c>
      <c r="D322" s="19"/>
      <c r="E322" s="19"/>
      <c r="F322" s="5"/>
      <c r="G322" s="5"/>
      <c r="H322" s="5"/>
      <c r="I322" s="5"/>
    </row>
    <row r="323" spans="1:9" ht="12.75">
      <c r="A323" s="17">
        <f t="shared" si="13"/>
        <v>321</v>
      </c>
      <c r="B323" s="19">
        <f t="shared" si="15"/>
        <v>101.1200000000005</v>
      </c>
      <c r="C323" s="19">
        <f t="shared" si="14"/>
        <v>638.0708618692767</v>
      </c>
      <c r="D323" s="19"/>
      <c r="E323" s="19"/>
      <c r="F323" s="5"/>
      <c r="G323" s="5"/>
      <c r="H323" s="5"/>
      <c r="I323" s="5"/>
    </row>
    <row r="324" spans="1:9" ht="12.75">
      <c r="A324" s="17">
        <f t="shared" si="13"/>
        <v>322</v>
      </c>
      <c r="B324" s="19">
        <f t="shared" si="15"/>
        <v>101.4360000000005</v>
      </c>
      <c r="C324" s="19">
        <f t="shared" si="14"/>
        <v>631.3468206693873</v>
      </c>
      <c r="D324" s="19"/>
      <c r="E324" s="19"/>
      <c r="F324" s="5"/>
      <c r="G324" s="5"/>
      <c r="H324" s="5"/>
      <c r="I324" s="5"/>
    </row>
    <row r="325" spans="1:9" ht="12.75">
      <c r="A325" s="17">
        <f aca="true" t="shared" si="16" ref="A325:A388">A324+1</f>
        <v>323</v>
      </c>
      <c r="B325" s="19">
        <f t="shared" si="15"/>
        <v>101.7520000000005</v>
      </c>
      <c r="C325" s="19">
        <f aca="true" t="shared" si="17" ref="C325:C388">C324+$I$3*($G$3-INDEX($C$3:$C$500,IF(A325-$K$3&gt;0,A325-$K$3,1),1))*C324*$J$3</f>
        <v>626.7129628821741</v>
      </c>
      <c r="D325" s="19"/>
      <c r="E325" s="19"/>
      <c r="F325" s="5"/>
      <c r="G325" s="5"/>
      <c r="H325" s="5"/>
      <c r="I325" s="5"/>
    </row>
    <row r="326" spans="1:9" ht="12.75">
      <c r="A326" s="17">
        <f t="shared" si="16"/>
        <v>324</v>
      </c>
      <c r="B326" s="19">
        <f t="shared" si="15"/>
        <v>102.06800000000051</v>
      </c>
      <c r="C326" s="19">
        <f t="shared" si="17"/>
        <v>624.3515065355058</v>
      </c>
      <c r="D326" s="19"/>
      <c r="E326" s="19"/>
      <c r="F326" s="5"/>
      <c r="G326" s="5"/>
      <c r="H326" s="5"/>
      <c r="I326" s="5"/>
    </row>
    <row r="327" spans="1:9" ht="12.75">
      <c r="A327" s="17">
        <f t="shared" si="16"/>
        <v>325</v>
      </c>
      <c r="B327" s="19">
        <f t="shared" si="15"/>
        <v>102.38400000000051</v>
      </c>
      <c r="C327" s="19">
        <f t="shared" si="17"/>
        <v>624.3227409602197</v>
      </c>
      <c r="D327" s="19"/>
      <c r="E327" s="19"/>
      <c r="F327" s="5"/>
      <c r="G327" s="5"/>
      <c r="H327" s="5"/>
      <c r="I327" s="5"/>
    </row>
    <row r="328" spans="1:9" ht="12.75">
      <c r="A328" s="17">
        <f t="shared" si="16"/>
        <v>326</v>
      </c>
      <c r="B328" s="19">
        <f t="shared" si="15"/>
        <v>102.70000000000051</v>
      </c>
      <c r="C328" s="19">
        <f t="shared" si="17"/>
        <v>626.5719453705857</v>
      </c>
      <c r="D328" s="19"/>
      <c r="E328" s="19"/>
      <c r="F328" s="5"/>
      <c r="G328" s="5"/>
      <c r="H328" s="5"/>
      <c r="I328" s="5"/>
    </row>
    <row r="329" spans="1:9" ht="12.75">
      <c r="A329" s="17">
        <f t="shared" si="16"/>
        <v>327</v>
      </c>
      <c r="B329" s="19">
        <f t="shared" si="15"/>
        <v>103.01600000000052</v>
      </c>
      <c r="C329" s="19">
        <f t="shared" si="17"/>
        <v>630.9387947267991</v>
      </c>
      <c r="D329" s="19"/>
      <c r="E329" s="19"/>
      <c r="F329" s="5"/>
      <c r="G329" s="5"/>
      <c r="H329" s="5"/>
      <c r="I329" s="5"/>
    </row>
    <row r="330" spans="1:9" ht="12.75">
      <c r="A330" s="17">
        <f t="shared" si="16"/>
        <v>328</v>
      </c>
      <c r="B330" s="19">
        <f t="shared" si="15"/>
        <v>103.33200000000052</v>
      </c>
      <c r="C330" s="19">
        <f t="shared" si="17"/>
        <v>637.1680132318887</v>
      </c>
      <c r="D330" s="19"/>
      <c r="E330" s="19"/>
      <c r="F330" s="5"/>
      <c r="G330" s="5"/>
      <c r="H330" s="5"/>
      <c r="I330" s="5"/>
    </row>
    <row r="331" spans="1:9" ht="12.75">
      <c r="A331" s="17">
        <f t="shared" si="16"/>
        <v>329</v>
      </c>
      <c r="B331" s="19">
        <f t="shared" si="15"/>
        <v>103.64800000000052</v>
      </c>
      <c r="C331" s="19">
        <f t="shared" si="17"/>
        <v>644.9208933250768</v>
      </c>
      <c r="D331" s="19"/>
      <c r="E331" s="19"/>
      <c r="F331" s="5"/>
      <c r="G331" s="5"/>
      <c r="H331" s="5"/>
      <c r="I331" s="5"/>
    </row>
    <row r="332" spans="1:9" ht="12.75">
      <c r="A332" s="17">
        <f t="shared" si="16"/>
        <v>330</v>
      </c>
      <c r="B332" s="19">
        <f t="shared" si="15"/>
        <v>103.96400000000052</v>
      </c>
      <c r="C332" s="19">
        <f t="shared" si="17"/>
        <v>653.7880138925277</v>
      </c>
      <c r="D332" s="19"/>
      <c r="E332" s="19"/>
      <c r="F332" s="5"/>
      <c r="G332" s="5"/>
      <c r="H332" s="5"/>
      <c r="I332" s="5"/>
    </row>
    <row r="333" spans="1:9" ht="12.75">
      <c r="A333" s="17">
        <f t="shared" si="16"/>
        <v>331</v>
      </c>
      <c r="B333" s="19">
        <f t="shared" si="15"/>
        <v>104.28000000000053</v>
      </c>
      <c r="C333" s="19">
        <f t="shared" si="17"/>
        <v>663.3039493318444</v>
      </c>
      <c r="D333" s="19"/>
      <c r="E333" s="19"/>
      <c r="F333" s="5"/>
      <c r="G333" s="5"/>
      <c r="H333" s="5"/>
      <c r="I333" s="5"/>
    </row>
    <row r="334" spans="1:9" ht="12.75">
      <c r="A334" s="17">
        <f t="shared" si="16"/>
        <v>332</v>
      </c>
      <c r="B334" s="19">
        <f t="shared" si="15"/>
        <v>104.59600000000053</v>
      </c>
      <c r="C334" s="19">
        <f t="shared" si="17"/>
        <v>672.9649016837961</v>
      </c>
      <c r="D334" s="19"/>
      <c r="E334" s="19"/>
      <c r="F334" s="5"/>
      <c r="G334" s="5"/>
      <c r="H334" s="5"/>
      <c r="I334" s="5"/>
    </row>
    <row r="335" spans="1:9" ht="12.75">
      <c r="A335" s="17">
        <f t="shared" si="16"/>
        <v>333</v>
      </c>
      <c r="B335" s="19">
        <f t="shared" si="15"/>
        <v>104.91200000000053</v>
      </c>
      <c r="C335" s="19">
        <f t="shared" si="17"/>
        <v>682.2499912259549</v>
      </c>
      <c r="D335" s="19"/>
      <c r="E335" s="19"/>
      <c r="F335" s="5"/>
      <c r="G335" s="5"/>
      <c r="H335" s="5"/>
      <c r="I335" s="5"/>
    </row>
    <row r="336" spans="1:9" ht="12.75">
      <c r="A336" s="17">
        <f t="shared" si="16"/>
        <v>334</v>
      </c>
      <c r="B336" s="19">
        <f t="shared" si="15"/>
        <v>105.22800000000053</v>
      </c>
      <c r="C336" s="19">
        <f t="shared" si="17"/>
        <v>690.646420128512</v>
      </c>
      <c r="D336" s="19"/>
      <c r="E336" s="19"/>
      <c r="F336" s="5"/>
      <c r="G336" s="5"/>
      <c r="H336" s="5"/>
      <c r="I336" s="5"/>
    </row>
    <row r="337" spans="1:9" ht="12.75">
      <c r="A337" s="17">
        <f t="shared" si="16"/>
        <v>335</v>
      </c>
      <c r="B337" s="19">
        <f t="shared" si="15"/>
        <v>105.54400000000054</v>
      </c>
      <c r="C337" s="19">
        <f t="shared" si="17"/>
        <v>697.6779330774252</v>
      </c>
      <c r="D337" s="19"/>
      <c r="E337" s="19"/>
      <c r="F337" s="5"/>
      <c r="G337" s="5"/>
      <c r="H337" s="5"/>
      <c r="I337" s="5"/>
    </row>
    <row r="338" spans="1:9" ht="12.75">
      <c r="A338" s="17">
        <f t="shared" si="16"/>
        <v>336</v>
      </c>
      <c r="B338" s="19">
        <f t="shared" si="15"/>
        <v>105.86000000000054</v>
      </c>
      <c r="C338" s="19">
        <f t="shared" si="17"/>
        <v>702.9350462055901</v>
      </c>
      <c r="D338" s="19"/>
      <c r="E338" s="19"/>
      <c r="F338" s="5"/>
      <c r="G338" s="5"/>
      <c r="H338" s="5"/>
      <c r="I338" s="5"/>
    </row>
    <row r="339" spans="1:9" ht="12.75">
      <c r="A339" s="17">
        <f t="shared" si="16"/>
        <v>337</v>
      </c>
      <c r="B339" s="19">
        <f t="shared" si="15"/>
        <v>106.17600000000054</v>
      </c>
      <c r="C339" s="19">
        <f t="shared" si="17"/>
        <v>706.1045709227873</v>
      </c>
      <c r="D339" s="19"/>
      <c r="E339" s="19"/>
      <c r="F339" s="5"/>
      <c r="G339" s="5"/>
      <c r="H339" s="5"/>
      <c r="I339" s="5"/>
    </row>
    <row r="340" spans="1:9" ht="12.75">
      <c r="A340" s="17">
        <f t="shared" si="16"/>
        <v>338</v>
      </c>
      <c r="B340" s="19">
        <f t="shared" si="15"/>
        <v>106.49200000000054</v>
      </c>
      <c r="C340" s="19">
        <f t="shared" si="17"/>
        <v>706.9952428767643</v>
      </c>
      <c r="D340" s="19"/>
      <c r="E340" s="19"/>
      <c r="F340" s="5"/>
      <c r="G340" s="5"/>
      <c r="H340" s="5"/>
      <c r="I340" s="5"/>
    </row>
    <row r="341" spans="1:9" ht="12.75">
      <c r="A341" s="17">
        <f t="shared" si="16"/>
        <v>339</v>
      </c>
      <c r="B341" s="19">
        <f t="shared" si="15"/>
        <v>106.80800000000055</v>
      </c>
      <c r="C341" s="19">
        <f t="shared" si="17"/>
        <v>705.5560114966693</v>
      </c>
      <c r="D341" s="19"/>
      <c r="E341" s="19"/>
      <c r="F341" s="5"/>
      <c r="G341" s="5"/>
      <c r="H341" s="5"/>
      <c r="I341" s="5"/>
    </row>
    <row r="342" spans="1:9" ht="12.75">
      <c r="A342" s="17">
        <f t="shared" si="16"/>
        <v>340</v>
      </c>
      <c r="B342" s="19">
        <f t="shared" si="15"/>
        <v>107.12400000000055</v>
      </c>
      <c r="C342" s="19">
        <f t="shared" si="17"/>
        <v>701.8839332364358</v>
      </c>
      <c r="D342" s="19"/>
      <c r="E342" s="19"/>
      <c r="F342" s="5"/>
      <c r="G342" s="5"/>
      <c r="H342" s="5"/>
      <c r="I342" s="5"/>
    </row>
    <row r="343" spans="1:9" ht="12.75">
      <c r="A343" s="17">
        <f t="shared" si="16"/>
        <v>341</v>
      </c>
      <c r="B343" s="19">
        <f t="shared" si="15"/>
        <v>107.44000000000055</v>
      </c>
      <c r="C343" s="19">
        <f t="shared" si="17"/>
        <v>696.2196946175076</v>
      </c>
      <c r="D343" s="19"/>
      <c r="E343" s="19"/>
      <c r="F343" s="5"/>
      <c r="G343" s="5"/>
      <c r="H343" s="5"/>
      <c r="I343" s="5"/>
    </row>
    <row r="344" spans="1:9" ht="12.75">
      <c r="A344" s="17">
        <f t="shared" si="16"/>
        <v>342</v>
      </c>
      <c r="B344" s="19">
        <f t="shared" si="15"/>
        <v>107.75600000000055</v>
      </c>
      <c r="C344" s="19">
        <f t="shared" si="17"/>
        <v>688.9304380260285</v>
      </c>
      <c r="D344" s="19"/>
      <c r="E344" s="19"/>
      <c r="F344" s="5"/>
      <c r="G344" s="5"/>
      <c r="H344" s="5"/>
      <c r="I344" s="5"/>
    </row>
    <row r="345" spans="1:9" ht="12.75">
      <c r="A345" s="17">
        <f t="shared" si="16"/>
        <v>343</v>
      </c>
      <c r="B345" s="19">
        <f t="shared" si="15"/>
        <v>108.07200000000056</v>
      </c>
      <c r="C345" s="19">
        <f t="shared" si="17"/>
        <v>680.4814553679242</v>
      </c>
      <c r="D345" s="19"/>
      <c r="E345" s="19"/>
      <c r="F345" s="5"/>
      <c r="G345" s="5"/>
      <c r="H345" s="5"/>
      <c r="I345" s="5"/>
    </row>
    <row r="346" spans="1:9" ht="12.75">
      <c r="A346" s="17">
        <f t="shared" si="16"/>
        <v>344</v>
      </c>
      <c r="B346" s="19">
        <f t="shared" si="15"/>
        <v>108.38800000000056</v>
      </c>
      <c r="C346" s="19">
        <f t="shared" si="17"/>
        <v>671.4000166374519</v>
      </c>
      <c r="D346" s="19"/>
      <c r="E346" s="19"/>
      <c r="F346" s="5"/>
      <c r="G346" s="5"/>
      <c r="H346" s="5"/>
      <c r="I346" s="5"/>
    </row>
    <row r="347" spans="1:9" ht="12.75">
      <c r="A347" s="17">
        <f t="shared" si="16"/>
        <v>345</v>
      </c>
      <c r="B347" s="19">
        <f t="shared" si="15"/>
        <v>108.70400000000056</v>
      </c>
      <c r="C347" s="19">
        <f t="shared" si="17"/>
        <v>662.2356907556551</v>
      </c>
      <c r="D347" s="19"/>
      <c r="E347" s="19"/>
      <c r="F347" s="5"/>
      <c r="G347" s="5"/>
      <c r="H347" s="5"/>
      <c r="I347" s="5"/>
    </row>
    <row r="348" spans="1:9" ht="12.75">
      <c r="A348" s="17">
        <f t="shared" si="16"/>
        <v>346</v>
      </c>
      <c r="B348" s="19">
        <f t="shared" si="15"/>
        <v>109.02000000000056</v>
      </c>
      <c r="C348" s="19">
        <f t="shared" si="17"/>
        <v>653.5217315538799</v>
      </c>
      <c r="D348" s="19"/>
      <c r="E348" s="19"/>
      <c r="F348" s="5"/>
      <c r="G348" s="5"/>
      <c r="H348" s="5"/>
      <c r="I348" s="5"/>
    </row>
    <row r="349" spans="1:9" ht="12.75">
      <c r="A349" s="17">
        <f t="shared" si="16"/>
        <v>347</v>
      </c>
      <c r="B349" s="19">
        <f t="shared" si="15"/>
        <v>109.33600000000057</v>
      </c>
      <c r="C349" s="19">
        <f t="shared" si="17"/>
        <v>645.7414319973522</v>
      </c>
      <c r="D349" s="19"/>
      <c r="E349" s="19"/>
      <c r="F349" s="5"/>
      <c r="G349" s="5"/>
      <c r="H349" s="5"/>
      <c r="I349" s="5"/>
    </row>
    <row r="350" spans="1:9" ht="12.75">
      <c r="A350" s="17">
        <f t="shared" si="16"/>
        <v>348</v>
      </c>
      <c r="B350" s="19">
        <f t="shared" si="15"/>
        <v>109.65200000000057</v>
      </c>
      <c r="C350" s="19">
        <f t="shared" si="17"/>
        <v>639.302035555779</v>
      </c>
      <c r="D350" s="19"/>
      <c r="E350" s="19"/>
      <c r="F350" s="5"/>
      <c r="G350" s="5"/>
      <c r="H350" s="5"/>
      <c r="I350" s="5"/>
    </row>
    <row r="351" spans="1:9" ht="12.75">
      <c r="A351" s="17">
        <f t="shared" si="16"/>
        <v>349</v>
      </c>
      <c r="B351" s="19">
        <f t="shared" si="15"/>
        <v>109.96800000000057</v>
      </c>
      <c r="C351" s="19">
        <f t="shared" si="17"/>
        <v>634.5172306854528</v>
      </c>
      <c r="D351" s="19"/>
      <c r="E351" s="19"/>
      <c r="F351" s="5"/>
      <c r="G351" s="5"/>
      <c r="H351" s="5"/>
      <c r="I351" s="5"/>
    </row>
    <row r="352" spans="1:9" ht="12.75">
      <c r="A352" s="17">
        <f t="shared" si="16"/>
        <v>350</v>
      </c>
      <c r="B352" s="19">
        <f t="shared" si="15"/>
        <v>110.28400000000057</v>
      </c>
      <c r="C352" s="19">
        <f t="shared" si="17"/>
        <v>631.5978479425979</v>
      </c>
      <c r="D352" s="19"/>
      <c r="E352" s="19"/>
      <c r="F352" s="5"/>
      <c r="G352" s="5"/>
      <c r="H352" s="5"/>
      <c r="I352" s="5"/>
    </row>
    <row r="353" spans="1:9" ht="12.75">
      <c r="A353" s="17">
        <f t="shared" si="16"/>
        <v>351</v>
      </c>
      <c r="B353" s="19">
        <f t="shared" si="15"/>
        <v>110.60000000000058</v>
      </c>
      <c r="C353" s="19">
        <f t="shared" si="17"/>
        <v>630.6494168167649</v>
      </c>
      <c r="D353" s="19"/>
      <c r="E353" s="19"/>
      <c r="F353" s="5"/>
      <c r="G353" s="5"/>
      <c r="H353" s="5"/>
      <c r="I353" s="5"/>
    </row>
    <row r="354" spans="1:9" ht="12.75">
      <c r="A354" s="17">
        <f t="shared" si="16"/>
        <v>352</v>
      </c>
      <c r="B354" s="19">
        <f t="shared" si="15"/>
        <v>110.91600000000058</v>
      </c>
      <c r="C354" s="19">
        <f t="shared" si="17"/>
        <v>631.6748297238919</v>
      </c>
      <c r="D354" s="19"/>
      <c r="E354" s="19"/>
      <c r="F354" s="5"/>
      <c r="G354" s="5"/>
      <c r="H354" s="5"/>
      <c r="I354" s="5"/>
    </row>
    <row r="355" spans="1:9" ht="12.75">
      <c r="A355" s="17">
        <f t="shared" si="16"/>
        <v>353</v>
      </c>
      <c r="B355" s="19">
        <f t="shared" si="15"/>
        <v>111.23200000000058</v>
      </c>
      <c r="C355" s="19">
        <f t="shared" si="17"/>
        <v>634.5804476887665</v>
      </c>
      <c r="D355" s="19"/>
      <c r="E355" s="19"/>
      <c r="F355" s="5"/>
      <c r="G355" s="5"/>
      <c r="H355" s="5"/>
      <c r="I355" s="5"/>
    </row>
    <row r="356" spans="1:9" ht="12.75">
      <c r="A356" s="17">
        <f t="shared" si="16"/>
        <v>354</v>
      </c>
      <c r="B356" s="19">
        <f t="shared" si="15"/>
        <v>111.54800000000058</v>
      </c>
      <c r="C356" s="19">
        <f t="shared" si="17"/>
        <v>639.1844075805313</v>
      </c>
      <c r="D356" s="19"/>
      <c r="E356" s="19"/>
      <c r="F356" s="5"/>
      <c r="G356" s="5"/>
      <c r="H356" s="5"/>
      <c r="I356" s="5"/>
    </row>
    <row r="357" spans="1:9" ht="12.75">
      <c r="A357" s="17">
        <f t="shared" si="16"/>
        <v>355</v>
      </c>
      <c r="B357" s="19">
        <f t="shared" si="15"/>
        <v>111.86400000000059</v>
      </c>
      <c r="C357" s="19">
        <f t="shared" si="17"/>
        <v>645.2264652156027</v>
      </c>
      <c r="D357" s="19"/>
      <c r="E357" s="19"/>
      <c r="F357" s="5"/>
      <c r="G357" s="5"/>
      <c r="H357" s="5"/>
      <c r="I357" s="5"/>
    </row>
    <row r="358" spans="1:9" ht="12.75">
      <c r="A358" s="17">
        <f t="shared" si="16"/>
        <v>356</v>
      </c>
      <c r="B358" s="19">
        <f t="shared" si="15"/>
        <v>112.18000000000059</v>
      </c>
      <c r="C358" s="19">
        <f t="shared" si="17"/>
        <v>652.3792648304883</v>
      </c>
      <c r="D358" s="19"/>
      <c r="E358" s="19"/>
      <c r="F358" s="5"/>
      <c r="G358" s="5"/>
      <c r="H358" s="5"/>
      <c r="I358" s="5"/>
    </row>
    <row r="359" spans="1:9" ht="12.75">
      <c r="A359" s="17">
        <f t="shared" si="16"/>
        <v>357</v>
      </c>
      <c r="B359" s="19">
        <f aca="true" t="shared" si="18" ref="B359:B422">B358+$J$3</f>
        <v>112.49600000000059</v>
      </c>
      <c r="C359" s="19">
        <f t="shared" si="17"/>
        <v>660.2613414138946</v>
      </c>
      <c r="D359" s="19"/>
      <c r="E359" s="19"/>
      <c r="F359" s="5"/>
      <c r="G359" s="5"/>
      <c r="H359" s="5"/>
      <c r="I359" s="5"/>
    </row>
    <row r="360" spans="1:9" ht="12.75">
      <c r="A360" s="17">
        <f t="shared" si="16"/>
        <v>358</v>
      </c>
      <c r="B360" s="19">
        <f t="shared" si="18"/>
        <v>112.8120000000006</v>
      </c>
      <c r="C360" s="19">
        <f t="shared" si="17"/>
        <v>668.4523633831278</v>
      </c>
      <c r="D360" s="19"/>
      <c r="E360" s="19"/>
      <c r="F360" s="5"/>
      <c r="G360" s="5"/>
      <c r="H360" s="5"/>
      <c r="I360" s="5"/>
    </row>
    <row r="361" spans="1:9" ht="12.75">
      <c r="A361" s="17">
        <f t="shared" si="16"/>
        <v>359</v>
      </c>
      <c r="B361" s="19">
        <f t="shared" si="18"/>
        <v>113.1280000000006</v>
      </c>
      <c r="C361" s="19">
        <f t="shared" si="17"/>
        <v>676.5110740805939</v>
      </c>
      <c r="D361" s="19"/>
      <c r="E361" s="19"/>
      <c r="F361" s="5"/>
      <c r="G361" s="5"/>
      <c r="H361" s="5"/>
      <c r="I361" s="5"/>
    </row>
    <row r="362" spans="1:9" ht="12.75">
      <c r="A362" s="17">
        <f t="shared" si="16"/>
        <v>360</v>
      </c>
      <c r="B362" s="19">
        <f t="shared" si="18"/>
        <v>113.4440000000006</v>
      </c>
      <c r="C362" s="19">
        <f t="shared" si="17"/>
        <v>683.9960905716694</v>
      </c>
      <c r="D362" s="19"/>
      <c r="E362" s="19"/>
      <c r="F362" s="5"/>
      <c r="G362" s="5"/>
      <c r="H362" s="5"/>
      <c r="I362" s="5"/>
    </row>
    <row r="363" spans="1:9" ht="12.75">
      <c r="A363" s="17">
        <f t="shared" si="16"/>
        <v>361</v>
      </c>
      <c r="B363" s="19">
        <f t="shared" si="18"/>
        <v>113.7600000000006</v>
      </c>
      <c r="C363" s="19">
        <f t="shared" si="17"/>
        <v>690.4892007403829</v>
      </c>
      <c r="D363" s="19"/>
      <c r="E363" s="19"/>
      <c r="F363" s="5"/>
      <c r="G363" s="5"/>
      <c r="H363" s="5"/>
      <c r="I363" s="5"/>
    </row>
    <row r="364" spans="1:9" ht="12.75">
      <c r="A364" s="17">
        <f t="shared" si="16"/>
        <v>362</v>
      </c>
      <c r="B364" s="19">
        <f t="shared" si="18"/>
        <v>114.0760000000006</v>
      </c>
      <c r="C364" s="19">
        <f t="shared" si="17"/>
        <v>695.6201375747843</v>
      </c>
      <c r="D364" s="19"/>
      <c r="E364" s="19"/>
      <c r="F364" s="5"/>
      <c r="G364" s="5"/>
      <c r="H364" s="5"/>
      <c r="I364" s="5"/>
    </row>
    <row r="365" spans="1:9" ht="12.75">
      <c r="A365" s="17">
        <f t="shared" si="16"/>
        <v>363</v>
      </c>
      <c r="B365" s="19">
        <f t="shared" si="18"/>
        <v>114.3920000000006</v>
      </c>
      <c r="C365" s="19">
        <f t="shared" si="17"/>
        <v>699.0911182418016</v>
      </c>
      <c r="D365" s="19"/>
      <c r="E365" s="19"/>
      <c r="F365" s="5"/>
      <c r="G365" s="5"/>
      <c r="H365" s="5"/>
      <c r="I365" s="5"/>
    </row>
    <row r="366" spans="1:9" ht="12.75">
      <c r="A366" s="17">
        <f t="shared" si="16"/>
        <v>364</v>
      </c>
      <c r="B366" s="19">
        <f t="shared" si="18"/>
        <v>114.70800000000061</v>
      </c>
      <c r="C366" s="19">
        <f t="shared" si="17"/>
        <v>700.6988666049301</v>
      </c>
      <c r="D366" s="19"/>
      <c r="E366" s="19"/>
      <c r="F366" s="5"/>
      <c r="G366" s="5"/>
      <c r="H366" s="5"/>
      <c r="I366" s="5"/>
    </row>
    <row r="367" spans="1:9" ht="12.75">
      <c r="A367" s="17">
        <f t="shared" si="16"/>
        <v>365</v>
      </c>
      <c r="B367" s="19">
        <f t="shared" si="18"/>
        <v>115.02400000000061</v>
      </c>
      <c r="C367" s="19">
        <f t="shared" si="17"/>
        <v>700.3515564001332</v>
      </c>
      <c r="D367" s="19"/>
      <c r="E367" s="19"/>
      <c r="F367" s="5"/>
      <c r="G367" s="5"/>
      <c r="H367" s="5"/>
      <c r="I367" s="5"/>
    </row>
    <row r="368" spans="1:9" ht="12.75">
      <c r="A368" s="17">
        <f t="shared" si="16"/>
        <v>366</v>
      </c>
      <c r="B368" s="19">
        <f t="shared" si="18"/>
        <v>115.34000000000061</v>
      </c>
      <c r="C368" s="19">
        <f t="shared" si="17"/>
        <v>698.0782577158184</v>
      </c>
      <c r="D368" s="19"/>
      <c r="E368" s="19"/>
      <c r="F368" s="5"/>
      <c r="G368" s="5"/>
      <c r="H368" s="5"/>
      <c r="I368" s="5"/>
    </row>
    <row r="369" spans="1:9" ht="12.75">
      <c r="A369" s="17">
        <f t="shared" si="16"/>
        <v>367</v>
      </c>
      <c r="B369" s="19">
        <f t="shared" si="18"/>
        <v>115.65600000000062</v>
      </c>
      <c r="C369" s="19">
        <f t="shared" si="17"/>
        <v>694.0291065861163</v>
      </c>
      <c r="D369" s="19"/>
      <c r="E369" s="19"/>
      <c r="F369" s="5"/>
      <c r="G369" s="5"/>
      <c r="H369" s="5"/>
      <c r="I369" s="5"/>
    </row>
    <row r="370" spans="1:9" ht="12.75">
      <c r="A370" s="17">
        <f t="shared" si="16"/>
        <v>368</v>
      </c>
      <c r="B370" s="19">
        <f t="shared" si="18"/>
        <v>115.97200000000062</v>
      </c>
      <c r="C370" s="19">
        <f t="shared" si="17"/>
        <v>688.465495522739</v>
      </c>
      <c r="D370" s="19"/>
      <c r="E370" s="19"/>
      <c r="F370" s="5"/>
      <c r="G370" s="5"/>
      <c r="H370" s="5"/>
      <c r="I370" s="5"/>
    </row>
    <row r="371" spans="1:9" ht="12.75">
      <c r="A371" s="17">
        <f t="shared" si="16"/>
        <v>369</v>
      </c>
      <c r="B371" s="19">
        <f t="shared" si="18"/>
        <v>116.28800000000062</v>
      </c>
      <c r="C371" s="19">
        <f t="shared" si="17"/>
        <v>681.7409221848264</v>
      </c>
      <c r="D371" s="19"/>
      <c r="E371" s="19"/>
      <c r="F371" s="5"/>
      <c r="G371" s="5"/>
      <c r="H371" s="5"/>
      <c r="I371" s="5"/>
    </row>
    <row r="372" spans="1:9" ht="12.75">
      <c r="A372" s="17">
        <f t="shared" si="16"/>
        <v>370</v>
      </c>
      <c r="B372" s="19">
        <f t="shared" si="18"/>
        <v>116.60400000000062</v>
      </c>
      <c r="C372" s="19">
        <f t="shared" si="17"/>
        <v>674.2744568592932</v>
      </c>
      <c r="D372" s="19"/>
      <c r="E372" s="19"/>
      <c r="F372" s="5"/>
      <c r="G372" s="5"/>
      <c r="H372" s="5"/>
      <c r="I372" s="5"/>
    </row>
    <row r="373" spans="1:9" ht="12.75">
      <c r="A373" s="17">
        <f t="shared" si="16"/>
        <v>371</v>
      </c>
      <c r="B373" s="19">
        <f t="shared" si="18"/>
        <v>116.92000000000063</v>
      </c>
      <c r="C373" s="19">
        <f t="shared" si="17"/>
        <v>666.5197954424065</v>
      </c>
      <c r="D373" s="19"/>
      <c r="E373" s="19"/>
      <c r="F373" s="5"/>
      <c r="G373" s="5"/>
      <c r="H373" s="5"/>
      <c r="I373" s="5"/>
    </row>
    <row r="374" spans="1:9" ht="12.75">
      <c r="A374" s="17">
        <f t="shared" si="16"/>
        <v>372</v>
      </c>
      <c r="B374" s="19">
        <f t="shared" si="18"/>
        <v>117.23600000000063</v>
      </c>
      <c r="C374" s="19">
        <f t="shared" si="17"/>
        <v>658.9333210507122</v>
      </c>
      <c r="D374" s="19"/>
      <c r="E374" s="19"/>
      <c r="F374" s="5"/>
      <c r="G374" s="5"/>
      <c r="H374" s="5"/>
      <c r="I374" s="5"/>
    </row>
    <row r="375" spans="1:9" ht="12.75">
      <c r="A375" s="17">
        <f t="shared" si="16"/>
        <v>373</v>
      </c>
      <c r="B375" s="19">
        <f t="shared" si="18"/>
        <v>117.55200000000063</v>
      </c>
      <c r="C375" s="19">
        <f t="shared" si="17"/>
        <v>651.9444187177512</v>
      </c>
      <c r="D375" s="19"/>
      <c r="E375" s="19"/>
      <c r="F375" s="5"/>
      <c r="G375" s="5"/>
      <c r="H375" s="5"/>
      <c r="I375" s="5"/>
    </row>
    <row r="376" spans="1:9" ht="12.75">
      <c r="A376" s="17">
        <f t="shared" si="16"/>
        <v>374</v>
      </c>
      <c r="B376" s="19">
        <f t="shared" si="18"/>
        <v>117.86800000000063</v>
      </c>
      <c r="C376" s="19">
        <f t="shared" si="17"/>
        <v>645.930561667725</v>
      </c>
      <c r="D376" s="19"/>
      <c r="E376" s="19"/>
      <c r="F376" s="5"/>
      <c r="G376" s="5"/>
      <c r="H376" s="5"/>
      <c r="I376" s="5"/>
    </row>
    <row r="377" spans="1:9" ht="12.75">
      <c r="A377" s="17">
        <f t="shared" si="16"/>
        <v>375</v>
      </c>
      <c r="B377" s="19">
        <f t="shared" si="18"/>
        <v>118.18400000000064</v>
      </c>
      <c r="C377" s="19">
        <f t="shared" si="17"/>
        <v>641.1986395296404</v>
      </c>
      <c r="D377" s="19"/>
      <c r="E377" s="19"/>
      <c r="F377" s="5"/>
      <c r="G377" s="5"/>
      <c r="H377" s="5"/>
      <c r="I377" s="5"/>
    </row>
    <row r="378" spans="1:9" ht="12.75">
      <c r="A378" s="17">
        <f t="shared" si="16"/>
        <v>376</v>
      </c>
      <c r="B378" s="19">
        <f t="shared" si="18"/>
        <v>118.50000000000064</v>
      </c>
      <c r="C378" s="19">
        <f t="shared" si="17"/>
        <v>637.9729090046902</v>
      </c>
      <c r="D378" s="19"/>
      <c r="E378" s="19"/>
      <c r="F378" s="5"/>
      <c r="G378" s="5"/>
      <c r="H378" s="5"/>
      <c r="I378" s="5"/>
    </row>
    <row r="379" spans="1:9" ht="12.75">
      <c r="A379" s="17">
        <f t="shared" si="16"/>
        <v>377</v>
      </c>
      <c r="B379" s="19">
        <f t="shared" si="18"/>
        <v>118.81600000000064</v>
      </c>
      <c r="C379" s="19">
        <f t="shared" si="17"/>
        <v>636.3890604671493</v>
      </c>
      <c r="D379" s="19"/>
      <c r="E379" s="19"/>
      <c r="F379" s="5"/>
      <c r="G379" s="5"/>
      <c r="H379" s="5"/>
      <c r="I379" s="5"/>
    </row>
    <row r="380" spans="1:9" ht="12.75">
      <c r="A380" s="17">
        <f t="shared" si="16"/>
        <v>378</v>
      </c>
      <c r="B380" s="19">
        <f t="shared" si="18"/>
        <v>119.13200000000064</v>
      </c>
      <c r="C380" s="19">
        <f t="shared" si="17"/>
        <v>636.4933545864774</v>
      </c>
      <c r="D380" s="19"/>
      <c r="E380" s="19"/>
      <c r="F380" s="5"/>
      <c r="G380" s="5"/>
      <c r="H380" s="5"/>
      <c r="I380" s="5"/>
    </row>
    <row r="381" spans="1:9" ht="12.75">
      <c r="A381" s="17">
        <f t="shared" si="16"/>
        <v>379</v>
      </c>
      <c r="B381" s="19">
        <f t="shared" si="18"/>
        <v>119.44800000000065</v>
      </c>
      <c r="C381" s="19">
        <f t="shared" si="17"/>
        <v>638.2456183677682</v>
      </c>
      <c r="D381" s="19"/>
      <c r="E381" s="19"/>
      <c r="F381" s="5"/>
      <c r="G381" s="5"/>
      <c r="H381" s="5"/>
      <c r="I381" s="5"/>
    </row>
    <row r="382" spans="1:9" ht="12.75">
      <c r="A382" s="17">
        <f t="shared" si="16"/>
        <v>380</v>
      </c>
      <c r="B382" s="19">
        <f t="shared" si="18"/>
        <v>119.76400000000065</v>
      </c>
      <c r="C382" s="19">
        <f t="shared" si="17"/>
        <v>641.525032078041</v>
      </c>
      <c r="D382" s="19"/>
      <c r="E382" s="19"/>
      <c r="F382" s="5"/>
      <c r="G382" s="5"/>
      <c r="H382" s="5"/>
      <c r="I382" s="5"/>
    </row>
    <row r="383" spans="1:9" ht="12.75">
      <c r="A383" s="17">
        <f t="shared" si="16"/>
        <v>381</v>
      </c>
      <c r="B383" s="19">
        <f t="shared" si="18"/>
        <v>120.08000000000065</v>
      </c>
      <c r="C383" s="19">
        <f t="shared" si="17"/>
        <v>646.1379678050045</v>
      </c>
      <c r="D383" s="19"/>
      <c r="E383" s="19"/>
      <c r="F383" s="5"/>
      <c r="G383" s="5"/>
      <c r="H383" s="5"/>
      <c r="I383" s="5"/>
    </row>
    <row r="384" spans="1:9" ht="12.75">
      <c r="A384" s="17">
        <f t="shared" si="16"/>
        <v>382</v>
      </c>
      <c r="B384" s="19">
        <f t="shared" si="18"/>
        <v>120.39600000000065</v>
      </c>
      <c r="C384" s="19">
        <f t="shared" si="17"/>
        <v>651.8275281215529</v>
      </c>
      <c r="D384" s="19"/>
      <c r="E384" s="19"/>
      <c r="F384" s="5"/>
      <c r="G384" s="5"/>
      <c r="H384" s="5"/>
      <c r="I384" s="5"/>
    </row>
    <row r="385" spans="1:9" ht="12.75">
      <c r="A385" s="17">
        <f t="shared" si="16"/>
        <v>383</v>
      </c>
      <c r="B385" s="19">
        <f t="shared" si="18"/>
        <v>120.71200000000066</v>
      </c>
      <c r="C385" s="19">
        <f t="shared" si="17"/>
        <v>658.284769932968</v>
      </c>
      <c r="D385" s="19"/>
      <c r="E385" s="19"/>
      <c r="F385" s="5"/>
      <c r="G385" s="5"/>
      <c r="H385" s="5"/>
      <c r="I385" s="5"/>
    </row>
    <row r="386" spans="1:9" ht="12.75">
      <c r="A386" s="17">
        <f t="shared" si="16"/>
        <v>384</v>
      </c>
      <c r="B386" s="19">
        <f t="shared" si="18"/>
        <v>121.02800000000066</v>
      </c>
      <c r="C386" s="19">
        <f t="shared" si="17"/>
        <v>665.1618060463933</v>
      </c>
      <c r="D386" s="19"/>
      <c r="E386" s="19"/>
      <c r="F386" s="5"/>
      <c r="G386" s="5"/>
      <c r="H386" s="5"/>
      <c r="I386" s="5"/>
    </row>
    <row r="387" spans="1:9" ht="12.75">
      <c r="A387" s="17">
        <f t="shared" si="16"/>
        <v>385</v>
      </c>
      <c r="B387" s="19">
        <f t="shared" si="18"/>
        <v>121.34400000000066</v>
      </c>
      <c r="C387" s="19">
        <f t="shared" si="17"/>
        <v>672.0870104435434</v>
      </c>
      <c r="D387" s="19"/>
      <c r="E387" s="19"/>
      <c r="F387" s="5"/>
      <c r="G387" s="5"/>
      <c r="H387" s="5"/>
      <c r="I387" s="5"/>
    </row>
    <row r="388" spans="1:9" ht="12.75">
      <c r="A388" s="17">
        <f t="shared" si="16"/>
        <v>386</v>
      </c>
      <c r="B388" s="19">
        <f t="shared" si="18"/>
        <v>121.66000000000066</v>
      </c>
      <c r="C388" s="19">
        <f t="shared" si="17"/>
        <v>678.6823987869626</v>
      </c>
      <c r="D388" s="19"/>
      <c r="E388" s="19"/>
      <c r="F388" s="5"/>
      <c r="G388" s="5"/>
      <c r="H388" s="5"/>
      <c r="I388" s="5"/>
    </row>
    <row r="389" spans="1:9" ht="12.75">
      <c r="A389" s="17">
        <f aca="true" t="shared" si="19" ref="A389:A452">A388+1</f>
        <v>387</v>
      </c>
      <c r="B389" s="19">
        <f t="shared" si="18"/>
        <v>121.97600000000067</v>
      </c>
      <c r="C389" s="19">
        <f aca="true" t="shared" si="20" ref="C389:C452">C388+$I$3*($G$3-INDEX($C$3:$C$500,IF(A389-$K$3&gt;0,A389-$K$3,1),1))*C388*$J$3</f>
        <v>684.5829294297763</v>
      </c>
      <c r="D389" s="19"/>
      <c r="E389" s="19"/>
      <c r="F389" s="5"/>
      <c r="G389" s="5"/>
      <c r="H389" s="5"/>
      <c r="I389" s="5"/>
    </row>
    <row r="390" spans="1:9" ht="12.75">
      <c r="A390" s="17">
        <f t="shared" si="19"/>
        <v>388</v>
      </c>
      <c r="B390" s="19">
        <f t="shared" si="18"/>
        <v>122.29200000000067</v>
      </c>
      <c r="C390" s="19">
        <f t="shared" si="20"/>
        <v>689.457019101131</v>
      </c>
      <c r="D390" s="19"/>
      <c r="E390" s="19"/>
      <c r="F390" s="5"/>
      <c r="G390" s="5"/>
      <c r="H390" s="5"/>
      <c r="I390" s="5"/>
    </row>
    <row r="391" spans="1:9" ht="12.75">
      <c r="A391" s="17">
        <f t="shared" si="19"/>
        <v>389</v>
      </c>
      <c r="B391" s="19">
        <f t="shared" si="18"/>
        <v>122.60800000000067</v>
      </c>
      <c r="C391" s="19">
        <f t="shared" si="20"/>
        <v>693.0270697426515</v>
      </c>
      <c r="D391" s="19"/>
      <c r="E391" s="19"/>
      <c r="F391" s="5"/>
      <c r="G391" s="5"/>
      <c r="H391" s="5"/>
      <c r="I391" s="5"/>
    </row>
    <row r="392" spans="1:9" ht="12.75">
      <c r="A392" s="17">
        <f t="shared" si="19"/>
        <v>390</v>
      </c>
      <c r="B392" s="19">
        <f t="shared" si="18"/>
        <v>122.92400000000067</v>
      </c>
      <c r="C392" s="19">
        <f t="shared" si="20"/>
        <v>695.0883635231726</v>
      </c>
      <c r="D392" s="19"/>
      <c r="E392" s="19"/>
      <c r="F392" s="5"/>
      <c r="G392" s="5"/>
      <c r="H392" s="5"/>
      <c r="I392" s="5"/>
    </row>
    <row r="393" spans="1:9" ht="12.75">
      <c r="A393" s="17">
        <f t="shared" si="19"/>
        <v>391</v>
      </c>
      <c r="B393" s="19">
        <f t="shared" si="18"/>
        <v>123.24000000000068</v>
      </c>
      <c r="C393" s="19">
        <f t="shared" si="20"/>
        <v>695.5244194456204</v>
      </c>
      <c r="D393" s="19"/>
      <c r="E393" s="19"/>
      <c r="F393" s="5"/>
      <c r="G393" s="5"/>
      <c r="H393" s="5"/>
      <c r="I393" s="5"/>
    </row>
    <row r="394" spans="1:9" ht="12.75">
      <c r="A394" s="17">
        <f t="shared" si="19"/>
        <v>392</v>
      </c>
      <c r="B394" s="19">
        <f t="shared" si="18"/>
        <v>123.55600000000068</v>
      </c>
      <c r="C394" s="19">
        <f t="shared" si="20"/>
        <v>694.3169230313829</v>
      </c>
      <c r="D394" s="19"/>
      <c r="E394" s="19"/>
      <c r="F394" s="5"/>
      <c r="G394" s="5"/>
      <c r="H394" s="5"/>
      <c r="I394" s="5"/>
    </row>
    <row r="395" spans="1:9" ht="12.75">
      <c r="A395" s="17">
        <f t="shared" si="19"/>
        <v>393</v>
      </c>
      <c r="B395" s="19">
        <f t="shared" si="18"/>
        <v>123.87200000000068</v>
      </c>
      <c r="C395" s="19">
        <f t="shared" si="20"/>
        <v>691.5487029428009</v>
      </c>
      <c r="D395" s="19"/>
      <c r="E395" s="19"/>
      <c r="F395" s="5"/>
      <c r="G395" s="5"/>
      <c r="H395" s="5"/>
      <c r="I395" s="5"/>
    </row>
    <row r="396" spans="1:9" ht="12.75">
      <c r="A396" s="17">
        <f t="shared" si="19"/>
        <v>394</v>
      </c>
      <c r="B396" s="19">
        <f t="shared" si="18"/>
        <v>124.18800000000068</v>
      </c>
      <c r="C396" s="19">
        <f t="shared" si="20"/>
        <v>687.3989251502154</v>
      </c>
      <c r="D396" s="19"/>
      <c r="E396" s="19"/>
      <c r="F396" s="5"/>
      <c r="G396" s="5"/>
      <c r="H396" s="5"/>
      <c r="I396" s="5"/>
    </row>
    <row r="397" spans="1:9" ht="12.75">
      <c r="A397" s="17">
        <f t="shared" si="19"/>
        <v>395</v>
      </c>
      <c r="B397" s="19">
        <f t="shared" si="18"/>
        <v>124.50400000000069</v>
      </c>
      <c r="C397" s="19">
        <f t="shared" si="20"/>
        <v>682.130609409455</v>
      </c>
      <c r="D397" s="19"/>
      <c r="E397" s="19"/>
      <c r="F397" s="5"/>
      <c r="G397" s="5"/>
      <c r="H397" s="5"/>
      <c r="I397" s="5"/>
    </row>
    <row r="398" spans="1:9" ht="12.75">
      <c r="A398" s="17">
        <f t="shared" si="19"/>
        <v>396</v>
      </c>
      <c r="B398" s="19">
        <f t="shared" si="18"/>
        <v>124.82000000000069</v>
      </c>
      <c r="C398" s="19">
        <f t="shared" si="20"/>
        <v>676.0715717462488</v>
      </c>
      <c r="D398" s="19"/>
      <c r="E398" s="19"/>
      <c r="F398" s="5"/>
      <c r="G398" s="5"/>
      <c r="H398" s="5"/>
      <c r="I398" s="5"/>
    </row>
    <row r="399" spans="1:9" ht="12.75">
      <c r="A399" s="17">
        <f t="shared" si="19"/>
        <v>397</v>
      </c>
      <c r="B399" s="19">
        <f t="shared" si="18"/>
        <v>125.13600000000069</v>
      </c>
      <c r="C399" s="19">
        <f t="shared" si="20"/>
        <v>669.5907518883698</v>
      </c>
      <c r="D399" s="19"/>
      <c r="E399" s="19"/>
      <c r="F399" s="5"/>
      <c r="G399" s="5"/>
      <c r="H399" s="5"/>
      <c r="I399" s="5"/>
    </row>
    <row r="400" spans="1:9" ht="12.75">
      <c r="A400" s="17">
        <f t="shared" si="19"/>
        <v>398</v>
      </c>
      <c r="B400" s="19">
        <f t="shared" si="18"/>
        <v>125.4520000000007</v>
      </c>
      <c r="C400" s="19">
        <f t="shared" si="20"/>
        <v>663.0724105507336</v>
      </c>
      <c r="D400" s="19"/>
      <c r="E400" s="19"/>
      <c r="F400" s="5"/>
      <c r="G400" s="5"/>
      <c r="H400" s="5"/>
      <c r="I400" s="5"/>
    </row>
    <row r="401" spans="1:9" ht="12.75">
      <c r="A401" s="17">
        <f t="shared" si="19"/>
        <v>399</v>
      </c>
      <c r="B401" s="19">
        <f t="shared" si="18"/>
        <v>125.7680000000007</v>
      </c>
      <c r="C401" s="19">
        <f t="shared" si="20"/>
        <v>656.8907724641851</v>
      </c>
      <c r="D401" s="19"/>
      <c r="E401" s="19"/>
      <c r="F401" s="5"/>
      <c r="G401" s="5"/>
      <c r="H401" s="5"/>
      <c r="I401" s="5"/>
    </row>
    <row r="402" spans="1:9" ht="12.75">
      <c r="A402" s="17">
        <f t="shared" si="19"/>
        <v>400</v>
      </c>
      <c r="B402" s="19">
        <f t="shared" si="18"/>
        <v>126.0840000000007</v>
      </c>
      <c r="C402" s="19">
        <f t="shared" si="20"/>
        <v>651.3873538298524</v>
      </c>
      <c r="D402" s="19"/>
      <c r="E402" s="19"/>
      <c r="F402" s="5"/>
      <c r="G402" s="5"/>
      <c r="H402" s="5"/>
      <c r="I402" s="5"/>
    </row>
    <row r="403" spans="1:9" ht="12.75">
      <c r="A403" s="17">
        <f t="shared" si="19"/>
        <v>401</v>
      </c>
      <c r="B403" s="19">
        <f t="shared" si="18"/>
        <v>126.4000000000007</v>
      </c>
      <c r="C403" s="19">
        <f t="shared" si="20"/>
        <v>646.8525610620984</v>
      </c>
      <c r="D403" s="19"/>
      <c r="E403" s="19"/>
      <c r="F403" s="5"/>
      <c r="G403" s="5"/>
      <c r="H403" s="5"/>
      <c r="I403" s="5"/>
    </row>
    <row r="404" spans="1:9" ht="12.75">
      <c r="A404" s="17">
        <f t="shared" si="19"/>
        <v>402</v>
      </c>
      <c r="B404" s="19">
        <f t="shared" si="18"/>
        <v>126.7160000000007</v>
      </c>
      <c r="C404" s="19">
        <f t="shared" si="20"/>
        <v>643.512360380128</v>
      </c>
      <c r="D404" s="19"/>
      <c r="E404" s="19"/>
      <c r="F404" s="5"/>
      <c r="G404" s="5"/>
      <c r="H404" s="5"/>
      <c r="I404" s="5"/>
    </row>
    <row r="405" spans="1:9" ht="12.75">
      <c r="A405" s="17">
        <f t="shared" si="19"/>
        <v>403</v>
      </c>
      <c r="B405" s="19">
        <f t="shared" si="18"/>
        <v>127.0320000000007</v>
      </c>
      <c r="C405" s="19">
        <f t="shared" si="20"/>
        <v>641.5200808584808</v>
      </c>
      <c r="D405" s="19"/>
      <c r="E405" s="19"/>
      <c r="F405" s="5"/>
      <c r="G405" s="5"/>
      <c r="H405" s="5"/>
      <c r="I405" s="5"/>
    </row>
    <row r="406" spans="1:9" ht="12.75">
      <c r="A406" s="17">
        <f t="shared" si="19"/>
        <v>404</v>
      </c>
      <c r="B406" s="19">
        <f t="shared" si="18"/>
        <v>127.34800000000071</v>
      </c>
      <c r="C406" s="19">
        <f t="shared" si="20"/>
        <v>640.952866890989</v>
      </c>
      <c r="D406" s="19"/>
      <c r="E406" s="19"/>
      <c r="F406" s="5"/>
      <c r="G406" s="5"/>
      <c r="H406" s="5"/>
      <c r="I406" s="5"/>
    </row>
    <row r="407" spans="1:9" ht="12.75">
      <c r="A407" s="17">
        <f t="shared" si="19"/>
        <v>405</v>
      </c>
      <c r="B407" s="19">
        <f t="shared" si="18"/>
        <v>127.66400000000071</v>
      </c>
      <c r="C407" s="19">
        <f t="shared" si="20"/>
        <v>641.8120050665699</v>
      </c>
      <c r="D407" s="19"/>
      <c r="E407" s="19"/>
      <c r="F407" s="5"/>
      <c r="G407" s="5"/>
      <c r="H407" s="5"/>
      <c r="I407" s="5"/>
    </row>
    <row r="408" spans="1:9" ht="12.75">
      <c r="A408" s="17">
        <f t="shared" si="19"/>
        <v>406</v>
      </c>
      <c r="B408" s="19">
        <f t="shared" si="18"/>
        <v>127.98000000000071</v>
      </c>
      <c r="C408" s="19">
        <f t="shared" si="20"/>
        <v>644.0263060148789</v>
      </c>
      <c r="D408" s="19"/>
      <c r="E408" s="19"/>
      <c r="F408" s="5"/>
      <c r="G408" s="5"/>
      <c r="H408" s="5"/>
      <c r="I408" s="5"/>
    </row>
    <row r="409" spans="1:9" ht="12.75">
      <c r="A409" s="17">
        <f t="shared" si="19"/>
        <v>407</v>
      </c>
      <c r="B409" s="19">
        <f t="shared" si="18"/>
        <v>128.2960000000007</v>
      </c>
      <c r="C409" s="19">
        <f t="shared" si="20"/>
        <v>647.4578610027005</v>
      </c>
      <c r="D409" s="19"/>
      <c r="E409" s="19"/>
      <c r="F409" s="5"/>
      <c r="G409" s="5"/>
      <c r="H409" s="5"/>
      <c r="I409" s="5"/>
    </row>
    <row r="410" spans="1:9" ht="12.75">
      <c r="A410" s="17">
        <f t="shared" si="19"/>
        <v>408</v>
      </c>
      <c r="B410" s="19">
        <f t="shared" si="18"/>
        <v>128.6120000000007</v>
      </c>
      <c r="C410" s="19">
        <f t="shared" si="20"/>
        <v>651.9097281379829</v>
      </c>
      <c r="D410" s="19"/>
      <c r="E410" s="19"/>
      <c r="F410" s="5"/>
      <c r="G410" s="5"/>
      <c r="H410" s="5"/>
      <c r="I410" s="5"/>
    </row>
    <row r="411" spans="1:9" ht="12.75">
      <c r="A411" s="17">
        <f t="shared" si="19"/>
        <v>409</v>
      </c>
      <c r="B411" s="19">
        <f t="shared" si="18"/>
        <v>128.9280000000007</v>
      </c>
      <c r="C411" s="19">
        <f t="shared" si="20"/>
        <v>657.1353463266805</v>
      </c>
      <c r="D411" s="19"/>
      <c r="E411" s="19"/>
      <c r="F411" s="5"/>
      <c r="G411" s="5"/>
      <c r="H411" s="5"/>
      <c r="I411" s="5"/>
    </row>
    <row r="412" spans="1:9" ht="12.75">
      <c r="A412" s="17">
        <f t="shared" si="19"/>
        <v>410</v>
      </c>
      <c r="B412" s="19">
        <f t="shared" si="18"/>
        <v>129.2440000000007</v>
      </c>
      <c r="C412" s="19">
        <f t="shared" si="20"/>
        <v>662.8496552001159</v>
      </c>
      <c r="D412" s="19"/>
      <c r="E412" s="19"/>
      <c r="F412" s="5"/>
      <c r="G412" s="5"/>
      <c r="H412" s="5"/>
      <c r="I412" s="5"/>
    </row>
    <row r="413" spans="1:9" ht="12.75">
      <c r="A413" s="17">
        <f t="shared" si="19"/>
        <v>411</v>
      </c>
      <c r="B413" s="19">
        <f t="shared" si="18"/>
        <v>129.5600000000007</v>
      </c>
      <c r="C413" s="19">
        <f t="shared" si="20"/>
        <v>668.7419681147004</v>
      </c>
      <c r="D413" s="19"/>
      <c r="E413" s="19"/>
      <c r="F413" s="5"/>
      <c r="G413" s="5"/>
      <c r="H413" s="5"/>
      <c r="I413" s="5"/>
    </row>
    <row r="414" spans="1:9" ht="12.75">
      <c r="A414" s="17">
        <f t="shared" si="19"/>
        <v>412</v>
      </c>
      <c r="B414" s="19">
        <f t="shared" si="18"/>
        <v>129.87600000000072</v>
      </c>
      <c r="C414" s="19">
        <f t="shared" si="20"/>
        <v>674.4905803429897</v>
      </c>
      <c r="D414" s="19"/>
      <c r="E414" s="19"/>
      <c r="F414" s="5"/>
      <c r="G414" s="5"/>
      <c r="H414" s="5"/>
      <c r="I414" s="5"/>
    </row>
    <row r="415" spans="1:9" ht="12.75">
      <c r="A415" s="17">
        <f t="shared" si="19"/>
        <v>413</v>
      </c>
      <c r="B415" s="19">
        <f t="shared" si="18"/>
        <v>130.19200000000072</v>
      </c>
      <c r="C415" s="19">
        <f t="shared" si="20"/>
        <v>679.778898298571</v>
      </c>
      <c r="D415" s="19"/>
      <c r="E415" s="19"/>
      <c r="F415" s="5"/>
      <c r="G415" s="5"/>
      <c r="H415" s="5"/>
      <c r="I415" s="5"/>
    </row>
    <row r="416" spans="1:9" ht="12.75">
      <c r="A416" s="17">
        <f t="shared" si="19"/>
        <v>414</v>
      </c>
      <c r="B416" s="19">
        <f t="shared" si="18"/>
        <v>130.50800000000072</v>
      </c>
      <c r="C416" s="19">
        <f t="shared" si="20"/>
        <v>684.3125757098438</v>
      </c>
      <c r="D416" s="19"/>
      <c r="E416" s="19"/>
      <c r="F416" s="5"/>
      <c r="G416" s="5"/>
      <c r="H416" s="5"/>
      <c r="I416" s="5"/>
    </row>
    <row r="417" spans="1:9" ht="12.75">
      <c r="A417" s="17">
        <f t="shared" si="19"/>
        <v>415</v>
      </c>
      <c r="B417" s="19">
        <f t="shared" si="18"/>
        <v>130.82400000000072</v>
      </c>
      <c r="C417" s="19">
        <f t="shared" si="20"/>
        <v>687.8367909362955</v>
      </c>
      <c r="D417" s="19"/>
      <c r="E417" s="19"/>
      <c r="F417" s="5"/>
      <c r="G417" s="5"/>
      <c r="H417" s="5"/>
      <c r="I417" s="5"/>
    </row>
    <row r="418" spans="1:9" ht="12.75">
      <c r="A418" s="17">
        <f t="shared" si="19"/>
        <v>416</v>
      </c>
      <c r="B418" s="19">
        <f t="shared" si="18"/>
        <v>131.14000000000073</v>
      </c>
      <c r="C418" s="19">
        <f t="shared" si="20"/>
        <v>690.1524684710656</v>
      </c>
      <c r="D418" s="19"/>
      <c r="E418" s="19"/>
      <c r="F418" s="5"/>
      <c r="G418" s="5"/>
      <c r="H418" s="5"/>
      <c r="I418" s="5"/>
    </row>
    <row r="419" spans="1:9" ht="12.75">
      <c r="A419" s="17">
        <f t="shared" si="19"/>
        <v>417</v>
      </c>
      <c r="B419" s="19">
        <f t="shared" si="18"/>
        <v>131.45600000000073</v>
      </c>
      <c r="C419" s="19">
        <f t="shared" si="20"/>
        <v>691.1300209065123</v>
      </c>
      <c r="D419" s="19"/>
      <c r="E419" s="19"/>
      <c r="F419" s="5"/>
      <c r="G419" s="5"/>
      <c r="H419" s="5"/>
      <c r="I419" s="5"/>
    </row>
    <row r="420" spans="1:9" ht="12.75">
      <c r="A420" s="17">
        <f t="shared" si="19"/>
        <v>418</v>
      </c>
      <c r="B420" s="19">
        <f t="shared" si="18"/>
        <v>131.77200000000073</v>
      </c>
      <c r="C420" s="19">
        <f t="shared" si="20"/>
        <v>690.7191448844035</v>
      </c>
      <c r="D420" s="19"/>
      <c r="E420" s="19"/>
      <c r="F420" s="5"/>
      <c r="G420" s="5"/>
      <c r="H420" s="5"/>
      <c r="I420" s="5"/>
    </row>
    <row r="421" spans="1:9" ht="12.75">
      <c r="A421" s="17">
        <f t="shared" si="19"/>
        <v>419</v>
      </c>
      <c r="B421" s="19">
        <f t="shared" si="18"/>
        <v>132.08800000000073</v>
      </c>
      <c r="C421" s="19">
        <f t="shared" si="20"/>
        <v>688.9534006439973</v>
      </c>
      <c r="D421" s="19"/>
      <c r="E421" s="19"/>
      <c r="F421" s="5"/>
      <c r="G421" s="5"/>
      <c r="H421" s="5"/>
      <c r="I421" s="5"/>
    </row>
    <row r="422" spans="1:9" ht="12.75">
      <c r="A422" s="17">
        <f t="shared" si="19"/>
        <v>420</v>
      </c>
      <c r="B422" s="19">
        <f t="shared" si="18"/>
        <v>132.40400000000074</v>
      </c>
      <c r="C422" s="19">
        <f t="shared" si="20"/>
        <v>685.9487491908783</v>
      </c>
      <c r="D422" s="19"/>
      <c r="E422" s="19"/>
      <c r="F422" s="5"/>
      <c r="G422" s="5"/>
      <c r="H422" s="5"/>
      <c r="I422" s="5"/>
    </row>
    <row r="423" spans="1:9" ht="12.75">
      <c r="A423" s="17">
        <f t="shared" si="19"/>
        <v>421</v>
      </c>
      <c r="B423" s="19">
        <f aca="true" t="shared" si="21" ref="B423:B486">B422+$J$3</f>
        <v>132.72000000000074</v>
      </c>
      <c r="C423" s="19">
        <f t="shared" si="20"/>
        <v>681.8958650179524</v>
      </c>
      <c r="D423" s="19"/>
      <c r="E423" s="19"/>
      <c r="F423" s="5"/>
      <c r="G423" s="5"/>
      <c r="H423" s="5"/>
      <c r="I423" s="5"/>
    </row>
    <row r="424" spans="1:9" ht="12.75">
      <c r="A424" s="17">
        <f t="shared" si="19"/>
        <v>422</v>
      </c>
      <c r="B424" s="19">
        <f t="shared" si="21"/>
        <v>133.03600000000074</v>
      </c>
      <c r="C424" s="19">
        <f t="shared" si="20"/>
        <v>677.0467807732311</v>
      </c>
      <c r="D424" s="19"/>
      <c r="E424" s="19"/>
      <c r="F424" s="5"/>
      <c r="G424" s="5"/>
      <c r="H424" s="5"/>
      <c r="I424" s="5"/>
    </row>
    <row r="425" spans="1:9" ht="12.75">
      <c r="A425" s="17">
        <f t="shared" si="19"/>
        <v>423</v>
      </c>
      <c r="B425" s="19">
        <f t="shared" si="21"/>
        <v>133.35200000000074</v>
      </c>
      <c r="C425" s="19">
        <f t="shared" si="20"/>
        <v>671.697112940399</v>
      </c>
      <c r="D425" s="19"/>
      <c r="E425" s="19"/>
      <c r="F425" s="5"/>
      <c r="G425" s="5"/>
      <c r="H425" s="5"/>
      <c r="I425" s="5"/>
    </row>
    <row r="426" spans="1:9" ht="12.75">
      <c r="A426" s="17">
        <f t="shared" si="19"/>
        <v>424</v>
      </c>
      <c r="B426" s="19">
        <f t="shared" si="21"/>
        <v>133.66800000000075</v>
      </c>
      <c r="C426" s="19">
        <f t="shared" si="20"/>
        <v>666.1656243881625</v>
      </c>
      <c r="D426" s="19"/>
      <c r="E426" s="19"/>
      <c r="F426" s="5"/>
      <c r="G426" s="5"/>
      <c r="H426" s="5"/>
      <c r="I426" s="5"/>
    </row>
    <row r="427" spans="1:9" ht="12.75">
      <c r="A427" s="17">
        <f t="shared" si="19"/>
        <v>425</v>
      </c>
      <c r="B427" s="19">
        <f t="shared" si="21"/>
        <v>133.98400000000075</v>
      </c>
      <c r="C427" s="19">
        <f t="shared" si="20"/>
        <v>660.7731004160548</v>
      </c>
      <c r="D427" s="19"/>
      <c r="E427" s="19"/>
      <c r="F427" s="5"/>
      <c r="G427" s="5"/>
      <c r="H427" s="5"/>
      <c r="I427" s="5"/>
    </row>
    <row r="428" spans="1:9" ht="12.75">
      <c r="A428" s="17">
        <f t="shared" si="19"/>
        <v>426</v>
      </c>
      <c r="B428" s="19">
        <f t="shared" si="21"/>
        <v>134.30000000000075</v>
      </c>
      <c r="C428" s="19">
        <f t="shared" si="20"/>
        <v>655.8224188120049</v>
      </c>
      <c r="D428" s="19"/>
      <c r="E428" s="19"/>
      <c r="F428" s="5"/>
      <c r="G428" s="5"/>
      <c r="H428" s="5"/>
      <c r="I428" s="5"/>
    </row>
    <row r="429" spans="1:9" ht="12.75">
      <c r="A429" s="17">
        <f t="shared" si="19"/>
        <v>427</v>
      </c>
      <c r="B429" s="19">
        <f t="shared" si="21"/>
        <v>134.61600000000075</v>
      </c>
      <c r="C429" s="19">
        <f t="shared" si="20"/>
        <v>651.5813272939492</v>
      </c>
      <c r="D429" s="19"/>
      <c r="E429" s="19"/>
      <c r="F429" s="5"/>
      <c r="G429" s="5"/>
      <c r="H429" s="5"/>
      <c r="I429" s="5"/>
    </row>
    <row r="430" spans="1:9" ht="12.75">
      <c r="A430" s="17">
        <f t="shared" si="19"/>
        <v>428</v>
      </c>
      <c r="B430" s="19">
        <f t="shared" si="21"/>
        <v>134.93200000000076</v>
      </c>
      <c r="C430" s="19">
        <f t="shared" si="20"/>
        <v>648.2689088336896</v>
      </c>
      <c r="D430" s="19"/>
      <c r="E430" s="19"/>
      <c r="F430" s="5"/>
      <c r="G430" s="5"/>
      <c r="H430" s="5"/>
      <c r="I430" s="5"/>
    </row>
    <row r="431" spans="1:9" ht="12.75">
      <c r="A431" s="17">
        <f t="shared" si="19"/>
        <v>429</v>
      </c>
      <c r="B431" s="19">
        <f t="shared" si="21"/>
        <v>135.24800000000076</v>
      </c>
      <c r="C431" s="19">
        <f t="shared" si="20"/>
        <v>646.0461468665976</v>
      </c>
      <c r="D431" s="19"/>
      <c r="E431" s="19"/>
      <c r="F431" s="5"/>
      <c r="G431" s="5"/>
      <c r="H431" s="5"/>
      <c r="I431" s="5"/>
    </row>
    <row r="432" spans="1:9" ht="12.75">
      <c r="A432" s="17">
        <f t="shared" si="19"/>
        <v>430</v>
      </c>
      <c r="B432" s="19">
        <f t="shared" si="21"/>
        <v>135.56400000000076</v>
      </c>
      <c r="C432" s="19">
        <f t="shared" si="20"/>
        <v>645.0105150567762</v>
      </c>
      <c r="D432" s="19"/>
      <c r="E432" s="19"/>
      <c r="F432" s="5"/>
      <c r="G432" s="5"/>
      <c r="H432" s="5"/>
      <c r="I432" s="5"/>
    </row>
    <row r="433" spans="1:9" ht="12.75">
      <c r="A433" s="17">
        <f t="shared" si="19"/>
        <v>431</v>
      </c>
      <c r="B433" s="19">
        <f t="shared" si="21"/>
        <v>135.88000000000076</v>
      </c>
      <c r="C433" s="19">
        <f t="shared" si="20"/>
        <v>645.1941854831797</v>
      </c>
      <c r="D433" s="19"/>
      <c r="E433" s="19"/>
      <c r="F433" s="5"/>
      <c r="G433" s="5"/>
      <c r="H433" s="5"/>
      <c r="I433" s="5"/>
    </row>
    <row r="434" spans="1:9" ht="12.75">
      <c r="A434" s="17">
        <f t="shared" si="19"/>
        <v>432</v>
      </c>
      <c r="B434" s="19">
        <f t="shared" si="21"/>
        <v>136.19600000000077</v>
      </c>
      <c r="C434" s="19">
        <f t="shared" si="20"/>
        <v>646.565298156969</v>
      </c>
      <c r="D434" s="19"/>
      <c r="E434" s="19"/>
      <c r="F434" s="5"/>
      <c r="G434" s="5"/>
      <c r="H434" s="5"/>
      <c r="I434" s="5"/>
    </row>
    <row r="435" spans="1:9" ht="12.75">
      <c r="A435" s="17">
        <f t="shared" si="19"/>
        <v>433</v>
      </c>
      <c r="B435" s="19">
        <f t="shared" si="21"/>
        <v>136.51200000000077</v>
      </c>
      <c r="C435" s="19">
        <f t="shared" si="20"/>
        <v>649.0317410417808</v>
      </c>
      <c r="D435" s="19"/>
      <c r="E435" s="19"/>
      <c r="F435" s="5"/>
      <c r="G435" s="5"/>
      <c r="H435" s="5"/>
      <c r="I435" s="5"/>
    </row>
    <row r="436" spans="1:9" ht="12.75">
      <c r="A436" s="17">
        <f t="shared" si="19"/>
        <v>434</v>
      </c>
      <c r="B436" s="19">
        <f t="shared" si="21"/>
        <v>136.82800000000077</v>
      </c>
      <c r="C436" s="19">
        <f t="shared" si="20"/>
        <v>652.4470009849362</v>
      </c>
      <c r="D436" s="19"/>
      <c r="E436" s="19"/>
      <c r="F436" s="5"/>
      <c r="G436" s="5"/>
      <c r="H436" s="5"/>
      <c r="I436" s="5"/>
    </row>
    <row r="437" spans="1:9" ht="12.75">
      <c r="A437" s="17">
        <f t="shared" si="19"/>
        <v>435</v>
      </c>
      <c r="B437" s="19">
        <f t="shared" si="21"/>
        <v>137.14400000000077</v>
      </c>
      <c r="C437" s="19">
        <f t="shared" si="20"/>
        <v>656.6177989688405</v>
      </c>
      <c r="D437" s="19"/>
      <c r="E437" s="19"/>
      <c r="F437" s="5"/>
      <c r="G437" s="5"/>
      <c r="H437" s="5"/>
      <c r="I437" s="5"/>
    </row>
    <row r="438" spans="1:9" ht="12.75">
      <c r="A438" s="17">
        <f t="shared" si="19"/>
        <v>436</v>
      </c>
      <c r="B438" s="19">
        <f t="shared" si="21"/>
        <v>137.46000000000078</v>
      </c>
      <c r="C438" s="19">
        <f t="shared" si="20"/>
        <v>661.3133588644698</v>
      </c>
      <c r="D438" s="19"/>
      <c r="E438" s="19"/>
      <c r="F438" s="5"/>
      <c r="G438" s="5"/>
      <c r="H438" s="5"/>
      <c r="I438" s="5"/>
    </row>
    <row r="439" spans="1:9" ht="12.75">
      <c r="A439" s="17">
        <f t="shared" si="19"/>
        <v>437</v>
      </c>
      <c r="B439" s="19">
        <f t="shared" si="21"/>
        <v>137.77600000000078</v>
      </c>
      <c r="C439" s="19">
        <f t="shared" si="20"/>
        <v>666.2762321980097</v>
      </c>
      <c r="D439" s="19"/>
      <c r="E439" s="19"/>
      <c r="F439" s="5"/>
      <c r="G439" s="5"/>
      <c r="H439" s="5"/>
      <c r="I439" s="5"/>
    </row>
    <row r="440" spans="1:9" ht="12.75">
      <c r="A440" s="17">
        <f t="shared" si="19"/>
        <v>438</v>
      </c>
      <c r="B440" s="19">
        <f t="shared" si="21"/>
        <v>138.09200000000078</v>
      </c>
      <c r="C440" s="19">
        <f t="shared" si="20"/>
        <v>671.2345855471418</v>
      </c>
      <c r="D440" s="19"/>
      <c r="E440" s="19"/>
      <c r="F440" s="5"/>
      <c r="G440" s="5"/>
      <c r="H440" s="5"/>
      <c r="I440" s="5"/>
    </row>
    <row r="441" spans="1:9" ht="12.75">
      <c r="A441" s="17">
        <f t="shared" si="19"/>
        <v>439</v>
      </c>
      <c r="B441" s="19">
        <f t="shared" si="21"/>
        <v>138.40800000000078</v>
      </c>
      <c r="C441" s="19">
        <f t="shared" si="20"/>
        <v>675.9157453713898</v>
      </c>
      <c r="D441" s="19"/>
      <c r="E441" s="19"/>
      <c r="F441" s="5"/>
      <c r="G441" s="5"/>
      <c r="H441" s="5"/>
      <c r="I441" s="5"/>
    </row>
    <row r="442" spans="1:9" ht="12.75">
      <c r="A442" s="17">
        <f t="shared" si="19"/>
        <v>440</v>
      </c>
      <c r="B442" s="19">
        <f t="shared" si="21"/>
        <v>138.72400000000079</v>
      </c>
      <c r="C442" s="19">
        <f t="shared" si="20"/>
        <v>680.0606009185998</v>
      </c>
      <c r="D442" s="19"/>
      <c r="E442" s="19"/>
      <c r="F442" s="5"/>
      <c r="G442" s="5"/>
      <c r="H442" s="5"/>
      <c r="I442" s="5"/>
    </row>
    <row r="443" spans="1:9" ht="12.75">
      <c r="A443" s="17">
        <f t="shared" si="19"/>
        <v>441</v>
      </c>
      <c r="B443" s="19">
        <f t="shared" si="21"/>
        <v>139.0400000000008</v>
      </c>
      <c r="C443" s="19">
        <f t="shared" si="20"/>
        <v>683.4382222046264</v>
      </c>
      <c r="D443" s="19"/>
      <c r="E443" s="19"/>
      <c r="F443" s="5"/>
      <c r="G443" s="5"/>
      <c r="H443" s="5"/>
      <c r="I443" s="5"/>
    </row>
    <row r="444" spans="1:9" ht="12.75">
      <c r="A444" s="17">
        <f t="shared" si="19"/>
        <v>442</v>
      </c>
      <c r="B444" s="19">
        <f t="shared" si="21"/>
        <v>139.3560000000008</v>
      </c>
      <c r="C444" s="19">
        <f t="shared" si="20"/>
        <v>685.8598061888903</v>
      </c>
      <c r="D444" s="19"/>
      <c r="E444" s="19"/>
      <c r="F444" s="5"/>
      <c r="G444" s="5"/>
      <c r="H444" s="5"/>
      <c r="I444" s="5"/>
    </row>
    <row r="445" spans="1:9" ht="12.75">
      <c r="A445" s="17">
        <f t="shared" si="19"/>
        <v>443</v>
      </c>
      <c r="B445" s="19">
        <f t="shared" si="21"/>
        <v>139.6720000000008</v>
      </c>
      <c r="C445" s="19">
        <f t="shared" si="20"/>
        <v>687.1908796138891</v>
      </c>
      <c r="D445" s="19"/>
      <c r="E445" s="19"/>
      <c r="F445" s="5"/>
      <c r="G445" s="5"/>
      <c r="H445" s="5"/>
      <c r="I445" s="5"/>
    </row>
    <row r="446" spans="1:9" ht="12.75">
      <c r="A446" s="17">
        <f t="shared" si="19"/>
        <v>444</v>
      </c>
      <c r="B446" s="19">
        <f t="shared" si="21"/>
        <v>139.9880000000008</v>
      </c>
      <c r="C446" s="19">
        <f t="shared" si="20"/>
        <v>687.3606208982239</v>
      </c>
      <c r="D446" s="19"/>
      <c r="E446" s="19"/>
      <c r="F446" s="5"/>
      <c r="G446" s="5"/>
      <c r="H446" s="5"/>
      <c r="I446" s="5"/>
    </row>
    <row r="447" spans="1:9" ht="12.75">
      <c r="A447" s="17">
        <f t="shared" si="19"/>
        <v>445</v>
      </c>
      <c r="B447" s="19">
        <f t="shared" si="21"/>
        <v>140.3040000000008</v>
      </c>
      <c r="C447" s="19">
        <f t="shared" si="20"/>
        <v>686.3672615190985</v>
      </c>
      <c r="D447" s="19"/>
      <c r="E447" s="19"/>
      <c r="F447" s="5"/>
      <c r="G447" s="5"/>
      <c r="H447" s="5"/>
      <c r="I447" s="5"/>
    </row>
    <row r="448" spans="1:9" ht="12.75">
      <c r="A448" s="17">
        <f t="shared" si="19"/>
        <v>446</v>
      </c>
      <c r="B448" s="19">
        <f t="shared" si="21"/>
        <v>140.6200000000008</v>
      </c>
      <c r="C448" s="19">
        <f t="shared" si="20"/>
        <v>684.2788068402706</v>
      </c>
      <c r="D448" s="19"/>
      <c r="E448" s="19"/>
      <c r="F448" s="5"/>
      <c r="G448" s="5"/>
      <c r="H448" s="5"/>
      <c r="I448" s="5"/>
    </row>
    <row r="449" spans="1:9" ht="12.75">
      <c r="A449" s="17">
        <f t="shared" si="19"/>
        <v>447</v>
      </c>
      <c r="B449" s="19">
        <f t="shared" si="21"/>
        <v>140.9360000000008</v>
      </c>
      <c r="C449" s="19">
        <f t="shared" si="20"/>
        <v>681.2287559414949</v>
      </c>
      <c r="D449" s="19"/>
      <c r="E449" s="19"/>
      <c r="F449" s="5"/>
      <c r="G449" s="5"/>
      <c r="H449" s="5"/>
      <c r="I449" s="5"/>
    </row>
    <row r="450" spans="1:9" ht="12.75">
      <c r="A450" s="17">
        <f t="shared" si="19"/>
        <v>448</v>
      </c>
      <c r="B450" s="19">
        <f t="shared" si="21"/>
        <v>141.2520000000008</v>
      </c>
      <c r="C450" s="19">
        <f t="shared" si="20"/>
        <v>677.4070377735289</v>
      </c>
      <c r="D450" s="19"/>
      <c r="E450" s="19"/>
      <c r="F450" s="5"/>
      <c r="G450" s="5"/>
      <c r="H450" s="5"/>
      <c r="I450" s="5"/>
    </row>
    <row r="451" spans="1:9" ht="12.75">
      <c r="A451" s="17">
        <f t="shared" si="19"/>
        <v>449</v>
      </c>
      <c r="B451" s="19">
        <f t="shared" si="21"/>
        <v>141.5680000000008</v>
      </c>
      <c r="C451" s="19">
        <f t="shared" si="20"/>
        <v>673.0469245430057</v>
      </c>
      <c r="D451" s="19"/>
      <c r="E451" s="19"/>
      <c r="F451" s="5"/>
      <c r="G451" s="5"/>
      <c r="H451" s="5"/>
      <c r="I451" s="5"/>
    </row>
    <row r="452" spans="1:9" ht="12.75">
      <c r="A452" s="17">
        <f t="shared" si="19"/>
        <v>450</v>
      </c>
      <c r="B452" s="19">
        <f t="shared" si="21"/>
        <v>141.8840000000008</v>
      </c>
      <c r="C452" s="19">
        <f t="shared" si="20"/>
        <v>668.4091308934362</v>
      </c>
      <c r="D452" s="19"/>
      <c r="E452" s="19"/>
      <c r="F452" s="5"/>
      <c r="G452" s="5"/>
      <c r="H452" s="5"/>
      <c r="I452" s="5"/>
    </row>
    <row r="453" spans="1:9" ht="12.75">
      <c r="A453" s="17">
        <f aca="true" t="shared" si="22" ref="A453:A500">A452+1</f>
        <v>451</v>
      </c>
      <c r="B453" s="19">
        <f t="shared" si="21"/>
        <v>142.2000000000008</v>
      </c>
      <c r="C453" s="19">
        <f aca="true" t="shared" si="23" ref="C453:C500">C452+$I$3*($G$3-INDEX($C$3:$C$500,IF(A453-$K$3&gt;0,A453-$K$3,1),1))*C452*$J$3</f>
        <v>663.7645746130688</v>
      </c>
      <c r="D453" s="19"/>
      <c r="E453" s="19"/>
      <c r="F453" s="5"/>
      <c r="G453" s="5"/>
      <c r="H453" s="5"/>
      <c r="I453" s="5"/>
    </row>
    <row r="454" spans="1:9" ht="12.75">
      <c r="A454" s="17">
        <f t="shared" si="22"/>
        <v>452</v>
      </c>
      <c r="B454" s="19">
        <f t="shared" si="21"/>
        <v>142.51600000000082</v>
      </c>
      <c r="C454" s="19">
        <f t="shared" si="23"/>
        <v>659.377317111137</v>
      </c>
      <c r="D454" s="19"/>
      <c r="E454" s="19"/>
      <c r="F454" s="5"/>
      <c r="G454" s="5"/>
      <c r="H454" s="5"/>
      <c r="I454" s="5"/>
    </row>
    <row r="455" spans="1:9" ht="12.75">
      <c r="A455" s="17">
        <f t="shared" si="22"/>
        <v>453</v>
      </c>
      <c r="B455" s="19">
        <f t="shared" si="21"/>
        <v>142.83200000000082</v>
      </c>
      <c r="C455" s="19">
        <f t="shared" si="23"/>
        <v>655.489027625862</v>
      </c>
      <c r="D455" s="19"/>
      <c r="E455" s="19"/>
      <c r="F455" s="5"/>
      <c r="G455" s="5"/>
      <c r="H455" s="5"/>
      <c r="I455" s="5"/>
    </row>
    <row r="456" spans="1:9" ht="12.75">
      <c r="A456" s="17">
        <f t="shared" si="22"/>
        <v>454</v>
      </c>
      <c r="B456" s="19">
        <f t="shared" si="21"/>
        <v>143.14800000000082</v>
      </c>
      <c r="C456" s="19">
        <f t="shared" si="23"/>
        <v>652.3059795755331</v>
      </c>
      <c r="D456" s="19"/>
      <c r="E456" s="19"/>
      <c r="F456" s="5"/>
      <c r="G456" s="5"/>
      <c r="H456" s="5"/>
      <c r="I456" s="5"/>
    </row>
    <row r="457" spans="1:9" ht="12.75">
      <c r="A457" s="17">
        <f t="shared" si="22"/>
        <v>455</v>
      </c>
      <c r="B457" s="19">
        <f t="shared" si="21"/>
        <v>143.46400000000082</v>
      </c>
      <c r="C457" s="19">
        <f t="shared" si="23"/>
        <v>649.9891753925563</v>
      </c>
      <c r="D457" s="19"/>
      <c r="E457" s="19"/>
      <c r="F457" s="5"/>
      <c r="G457" s="5"/>
      <c r="H457" s="5"/>
      <c r="I457" s="5"/>
    </row>
    <row r="458" spans="1:9" ht="12.75">
      <c r="A458" s="17">
        <f t="shared" si="22"/>
        <v>456</v>
      </c>
      <c r="B458" s="19">
        <f t="shared" si="21"/>
        <v>143.78000000000083</v>
      </c>
      <c r="C458" s="19">
        <f t="shared" si="23"/>
        <v>648.6477963660141</v>
      </c>
      <c r="D458" s="19"/>
      <c r="E458" s="19"/>
      <c r="F458" s="5"/>
      <c r="G458" s="5"/>
      <c r="H458" s="5"/>
      <c r="I458" s="5"/>
    </row>
    <row r="459" spans="1:9" ht="12.75">
      <c r="A459" s="17">
        <f t="shared" si="22"/>
        <v>457</v>
      </c>
      <c r="B459" s="19">
        <f t="shared" si="21"/>
        <v>144.09600000000083</v>
      </c>
      <c r="C459" s="19">
        <f t="shared" si="23"/>
        <v>648.3358563274652</v>
      </c>
      <c r="D459" s="19"/>
      <c r="E459" s="19"/>
      <c r="F459" s="5"/>
      <c r="G459" s="5"/>
      <c r="H459" s="5"/>
      <c r="I459" s="5"/>
    </row>
    <row r="460" spans="1:9" ht="12.75">
      <c r="A460" s="17">
        <f t="shared" si="22"/>
        <v>458</v>
      </c>
      <c r="B460" s="19">
        <f t="shared" si="21"/>
        <v>144.41200000000083</v>
      </c>
      <c r="C460" s="19">
        <f t="shared" si="23"/>
        <v>649.0517396877935</v>
      </c>
      <c r="D460" s="19"/>
      <c r="E460" s="19"/>
      <c r="F460" s="5"/>
      <c r="G460" s="5"/>
      <c r="H460" s="5"/>
      <c r="I460" s="5"/>
    </row>
    <row r="461" spans="1:9" ht="12.75">
      <c r="A461" s="17">
        <f t="shared" si="22"/>
        <v>459</v>
      </c>
      <c r="B461" s="19">
        <f t="shared" si="21"/>
        <v>144.72800000000083</v>
      </c>
      <c r="C461" s="19">
        <f t="shared" si="23"/>
        <v>650.7402278083846</v>
      </c>
      <c r="D461" s="19"/>
      <c r="E461" s="19"/>
      <c r="F461" s="5"/>
      <c r="G461" s="5"/>
      <c r="H461" s="5"/>
      <c r="I461" s="5"/>
    </row>
    <row r="462" spans="1:9" ht="12.75">
      <c r="A462" s="17">
        <f t="shared" si="22"/>
        <v>460</v>
      </c>
      <c r="B462" s="19">
        <f t="shared" si="21"/>
        <v>145.04400000000084</v>
      </c>
      <c r="C462" s="19">
        <f t="shared" si="23"/>
        <v>653.2966377908639</v>
      </c>
      <c r="D462" s="19"/>
      <c r="E462" s="19"/>
      <c r="F462" s="5"/>
      <c r="G462" s="5"/>
      <c r="H462" s="5"/>
      <c r="I462" s="5"/>
    </row>
    <row r="463" spans="1:9" ht="12.75">
      <c r="A463" s="17">
        <f t="shared" si="22"/>
        <v>461</v>
      </c>
      <c r="B463" s="19">
        <f t="shared" si="21"/>
        <v>145.36000000000084</v>
      </c>
      <c r="C463" s="19">
        <f t="shared" si="23"/>
        <v>656.5727736273994</v>
      </c>
      <c r="D463" s="19"/>
      <c r="E463" s="19"/>
      <c r="F463" s="5"/>
      <c r="G463" s="5"/>
      <c r="H463" s="5"/>
      <c r="I463" s="5"/>
    </row>
    <row r="464" spans="1:9" ht="12.75">
      <c r="A464" s="17">
        <f t="shared" si="22"/>
        <v>462</v>
      </c>
      <c r="B464" s="19">
        <f t="shared" si="21"/>
        <v>145.67600000000084</v>
      </c>
      <c r="C464" s="19">
        <f t="shared" si="23"/>
        <v>660.3844768081235</v>
      </c>
      <c r="D464" s="19"/>
      <c r="E464" s="19"/>
      <c r="F464" s="5"/>
      <c r="G464" s="5"/>
      <c r="H464" s="5"/>
      <c r="I464" s="5"/>
    </row>
    <row r="465" spans="1:9" ht="12.75">
      <c r="A465" s="17">
        <f t="shared" si="22"/>
        <v>463</v>
      </c>
      <c r="B465" s="19">
        <f t="shared" si="21"/>
        <v>145.99200000000084</v>
      </c>
      <c r="C465" s="19">
        <f t="shared" si="23"/>
        <v>664.5206233157653</v>
      </c>
      <c r="D465" s="19"/>
      <c r="E465" s="19"/>
      <c r="F465" s="5"/>
      <c r="G465" s="5"/>
      <c r="H465" s="5"/>
      <c r="I465" s="5"/>
    </row>
    <row r="466" spans="1:9" ht="12.75">
      <c r="A466" s="17">
        <f t="shared" si="22"/>
        <v>464</v>
      </c>
      <c r="B466" s="19">
        <f t="shared" si="21"/>
        <v>146.30800000000085</v>
      </c>
      <c r="C466" s="19">
        <f t="shared" si="23"/>
        <v>668.7534196340561</v>
      </c>
      <c r="D466" s="19"/>
      <c r="E466" s="19"/>
      <c r="F466" s="5"/>
      <c r="G466" s="5"/>
      <c r="H466" s="5"/>
      <c r="I466" s="5"/>
    </row>
    <row r="467" spans="1:9" ht="12.75">
      <c r="A467" s="17">
        <f t="shared" si="22"/>
        <v>465</v>
      </c>
      <c r="B467" s="19">
        <f t="shared" si="21"/>
        <v>146.62400000000085</v>
      </c>
      <c r="C467" s="19">
        <f t="shared" si="23"/>
        <v>672.8497899799371</v>
      </c>
      <c r="D467" s="19"/>
      <c r="E467" s="19"/>
      <c r="F467" s="5"/>
      <c r="G467" s="5"/>
      <c r="H467" s="5"/>
      <c r="I467" s="5"/>
    </row>
    <row r="468" spans="1:9" ht="12.75">
      <c r="A468" s="17">
        <f t="shared" si="22"/>
        <v>466</v>
      </c>
      <c r="B468" s="19">
        <f t="shared" si="21"/>
        <v>146.94000000000085</v>
      </c>
      <c r="C468" s="19">
        <f t="shared" si="23"/>
        <v>676.5835243352916</v>
      </c>
      <c r="D468" s="19"/>
      <c r="E468" s="19"/>
      <c r="F468" s="5"/>
      <c r="G468" s="5"/>
      <c r="H468" s="5"/>
      <c r="I468" s="5"/>
    </row>
    <row r="469" spans="1:9" ht="12.75">
      <c r="A469" s="17">
        <f t="shared" si="22"/>
        <v>467</v>
      </c>
      <c r="B469" s="19">
        <f t="shared" si="21"/>
        <v>147.25600000000085</v>
      </c>
      <c r="C469" s="19">
        <f t="shared" si="23"/>
        <v>679.7476913092961</v>
      </c>
      <c r="D469" s="19"/>
      <c r="E469" s="19"/>
      <c r="F469" s="5"/>
      <c r="G469" s="5"/>
      <c r="H469" s="5"/>
      <c r="I469" s="5"/>
    </row>
    <row r="470" spans="1:9" ht="12.75">
      <c r="A470" s="17">
        <f t="shared" si="22"/>
        <v>468</v>
      </c>
      <c r="B470" s="19">
        <f t="shared" si="21"/>
        <v>147.57200000000086</v>
      </c>
      <c r="C470" s="19">
        <f t="shared" si="23"/>
        <v>682.1666440378063</v>
      </c>
      <c r="D470" s="19"/>
      <c r="E470" s="19"/>
      <c r="F470" s="5"/>
      <c r="G470" s="5"/>
      <c r="H470" s="5"/>
      <c r="I470" s="5"/>
    </row>
    <row r="471" spans="1:9" ht="12.75">
      <c r="A471" s="17">
        <f t="shared" si="22"/>
        <v>469</v>
      </c>
      <c r="B471" s="19">
        <f t="shared" si="21"/>
        <v>147.88800000000086</v>
      </c>
      <c r="C471" s="19">
        <f t="shared" si="23"/>
        <v>683.7068028825332</v>
      </c>
      <c r="D471" s="19"/>
      <c r="E471" s="19"/>
      <c r="F471" s="5"/>
      <c r="G471" s="5"/>
      <c r="H471" s="5"/>
      <c r="I471" s="5"/>
    </row>
    <row r="472" spans="1:9" ht="12.75">
      <c r="A472" s="17">
        <f t="shared" si="22"/>
        <v>470</v>
      </c>
      <c r="B472" s="19">
        <f t="shared" si="21"/>
        <v>148.20400000000086</v>
      </c>
      <c r="C472" s="19">
        <f t="shared" si="23"/>
        <v>684.2853293759295</v>
      </c>
      <c r="D472" s="19"/>
      <c r="E472" s="19"/>
      <c r="F472" s="5"/>
      <c r="G472" s="5"/>
      <c r="H472" s="5"/>
      <c r="I472" s="5"/>
    </row>
    <row r="473" spans="1:9" ht="12.75">
      <c r="A473" s="17">
        <f t="shared" si="22"/>
        <v>471</v>
      </c>
      <c r="B473" s="19">
        <f t="shared" si="21"/>
        <v>148.52000000000086</v>
      </c>
      <c r="C473" s="19">
        <f t="shared" si="23"/>
        <v>683.8758482087644</v>
      </c>
      <c r="D473" s="19"/>
      <c r="E473" s="19"/>
      <c r="F473" s="5"/>
      <c r="G473" s="5"/>
      <c r="H473" s="5"/>
      <c r="I473" s="5"/>
    </row>
    <row r="474" spans="1:9" ht="12.75">
      <c r="A474" s="17">
        <f t="shared" si="22"/>
        <v>472</v>
      </c>
      <c r="B474" s="19">
        <f t="shared" si="21"/>
        <v>148.83600000000087</v>
      </c>
      <c r="C474" s="19">
        <f t="shared" si="23"/>
        <v>682.5105473015698</v>
      </c>
      <c r="D474" s="19"/>
      <c r="E474" s="19"/>
      <c r="F474" s="5"/>
      <c r="G474" s="5"/>
      <c r="H474" s="5"/>
      <c r="I474" s="5"/>
    </row>
    <row r="475" spans="1:9" ht="12.75">
      <c r="A475" s="17">
        <f t="shared" si="22"/>
        <v>473</v>
      </c>
      <c r="B475" s="19">
        <f t="shared" si="21"/>
        <v>149.15200000000087</v>
      </c>
      <c r="C475" s="19">
        <f t="shared" si="23"/>
        <v>680.278283816014</v>
      </c>
      <c r="D475" s="19"/>
      <c r="E475" s="19"/>
      <c r="F475" s="5"/>
      <c r="G475" s="5"/>
      <c r="H475" s="5"/>
      <c r="I475" s="5"/>
    </row>
    <row r="476" spans="1:9" ht="12.75">
      <c r="A476" s="17">
        <f t="shared" si="22"/>
        <v>474</v>
      </c>
      <c r="B476" s="19">
        <f t="shared" si="21"/>
        <v>149.46800000000087</v>
      </c>
      <c r="C476" s="19">
        <f t="shared" si="23"/>
        <v>677.3187113121174</v>
      </c>
      <c r="D476" s="19"/>
      <c r="E476" s="19"/>
      <c r="F476" s="5"/>
      <c r="G476" s="5"/>
      <c r="H476" s="5"/>
      <c r="I476" s="5"/>
    </row>
    <row r="477" spans="1:9" ht="12.75">
      <c r="A477" s="17">
        <f t="shared" si="22"/>
        <v>475</v>
      </c>
      <c r="B477" s="19">
        <f t="shared" si="21"/>
        <v>149.78400000000087</v>
      </c>
      <c r="C477" s="19">
        <f t="shared" si="23"/>
        <v>673.8128607076507</v>
      </c>
      <c r="D477" s="19"/>
      <c r="E477" s="19"/>
      <c r="F477" s="5"/>
      <c r="G477" s="5"/>
      <c r="H477" s="5"/>
      <c r="I477" s="5"/>
    </row>
    <row r="478" spans="1:9" ht="12.75">
      <c r="A478" s="17">
        <f t="shared" si="22"/>
        <v>476</v>
      </c>
      <c r="B478" s="19">
        <f t="shared" si="21"/>
        <v>150.10000000000088</v>
      </c>
      <c r="C478" s="19">
        <f t="shared" si="23"/>
        <v>669.970983477777</v>
      </c>
      <c r="D478" s="19"/>
      <c r="E478" s="19"/>
      <c r="F478" s="5"/>
      <c r="G478" s="5"/>
      <c r="H478" s="5"/>
      <c r="I478" s="5"/>
    </row>
    <row r="479" spans="1:9" ht="12.75">
      <c r="A479" s="17">
        <f t="shared" si="22"/>
        <v>477</v>
      </c>
      <c r="B479" s="19">
        <f t="shared" si="21"/>
        <v>150.41600000000088</v>
      </c>
      <c r="C479" s="19">
        <f t="shared" si="23"/>
        <v>666.0187327199135</v>
      </c>
      <c r="D479" s="19"/>
      <c r="E479" s="19"/>
      <c r="F479" s="5"/>
      <c r="G479" s="5"/>
      <c r="H479" s="5"/>
      <c r="I479" s="5"/>
    </row>
    <row r="480" spans="1:9" ht="12.75">
      <c r="A480" s="17">
        <f t="shared" si="22"/>
        <v>478</v>
      </c>
      <c r="B480" s="19">
        <f t="shared" si="21"/>
        <v>150.73200000000088</v>
      </c>
      <c r="C480" s="19">
        <f t="shared" si="23"/>
        <v>662.18287143941</v>
      </c>
      <c r="D480" s="19"/>
      <c r="E480" s="19"/>
      <c r="F480" s="5"/>
      <c r="G480" s="5"/>
      <c r="H480" s="5"/>
      <c r="I480" s="5"/>
    </row>
    <row r="481" spans="1:9" ht="12.75">
      <c r="A481" s="17">
        <f t="shared" si="22"/>
        <v>479</v>
      </c>
      <c r="B481" s="19">
        <f t="shared" si="21"/>
        <v>151.04800000000088</v>
      </c>
      <c r="C481" s="19">
        <f t="shared" si="23"/>
        <v>658.6776464164952</v>
      </c>
      <c r="D481" s="19"/>
      <c r="E481" s="19"/>
      <c r="F481" s="5"/>
      <c r="G481" s="5"/>
      <c r="H481" s="5"/>
      <c r="I481" s="5"/>
    </row>
    <row r="482" spans="1:9" ht="12.75">
      <c r="A482" s="17">
        <f t="shared" si="22"/>
        <v>480</v>
      </c>
      <c r="B482" s="19">
        <f t="shared" si="21"/>
        <v>151.36400000000089</v>
      </c>
      <c r="C482" s="19">
        <f t="shared" si="23"/>
        <v>655.6927744283078</v>
      </c>
      <c r="D482" s="19"/>
      <c r="E482" s="19"/>
      <c r="F482" s="5"/>
      <c r="G482" s="5"/>
      <c r="H482" s="5"/>
      <c r="I482" s="5"/>
    </row>
    <row r="483" spans="1:9" ht="12.75">
      <c r="A483" s="17">
        <f t="shared" si="22"/>
        <v>481</v>
      </c>
      <c r="B483" s="19">
        <f t="shared" si="21"/>
        <v>151.6800000000009</v>
      </c>
      <c r="C483" s="19">
        <f t="shared" si="23"/>
        <v>653.3837065580325</v>
      </c>
      <c r="D483" s="19"/>
      <c r="E483" s="19"/>
      <c r="F483" s="5"/>
      <c r="G483" s="5"/>
      <c r="H483" s="5"/>
      <c r="I483" s="5"/>
    </row>
    <row r="484" spans="1:9" ht="12.75">
      <c r="A484" s="17">
        <f t="shared" si="22"/>
        <v>482</v>
      </c>
      <c r="B484" s="19">
        <f t="shared" si="21"/>
        <v>151.9960000000009</v>
      </c>
      <c r="C484" s="19">
        <f t="shared" si="23"/>
        <v>651.8645286087547</v>
      </c>
      <c r="D484" s="19"/>
      <c r="E484" s="19"/>
      <c r="F484" s="5"/>
      <c r="G484" s="5"/>
      <c r="H484" s="5"/>
      <c r="I484" s="5"/>
    </row>
    <row r="485" spans="1:9" ht="12.75">
      <c r="A485" s="17">
        <f t="shared" si="22"/>
        <v>483</v>
      </c>
      <c r="B485" s="19">
        <f t="shared" si="21"/>
        <v>152.3120000000009</v>
      </c>
      <c r="C485" s="19">
        <f t="shared" si="23"/>
        <v>651.2035788869185</v>
      </c>
      <c r="D485" s="19"/>
      <c r="E485" s="19"/>
      <c r="F485" s="5"/>
      <c r="G485" s="5"/>
      <c r="H485" s="5"/>
      <c r="I485" s="5"/>
    </row>
    <row r="486" spans="1:9" ht="12.75">
      <c r="A486" s="17">
        <f t="shared" si="22"/>
        <v>484</v>
      </c>
      <c r="B486" s="19">
        <f t="shared" si="21"/>
        <v>152.6280000000009</v>
      </c>
      <c r="C486" s="19">
        <f t="shared" si="23"/>
        <v>651.4216584329938</v>
      </c>
      <c r="D486" s="19"/>
      <c r="E486" s="19"/>
      <c r="F486" s="5"/>
      <c r="G486" s="5"/>
      <c r="H486" s="5"/>
      <c r="I486" s="5"/>
    </row>
    <row r="487" spans="1:9" ht="12.75">
      <c r="A487" s="17">
        <f t="shared" si="22"/>
        <v>485</v>
      </c>
      <c r="B487" s="19">
        <f aca="true" t="shared" si="24" ref="B487:B500">B486+$J$3</f>
        <v>152.9440000000009</v>
      </c>
      <c r="C487" s="19">
        <f t="shared" si="23"/>
        <v>652.4925888875752</v>
      </c>
      <c r="D487" s="19"/>
      <c r="E487" s="19"/>
      <c r="F487" s="5"/>
      <c r="G487" s="5"/>
      <c r="H487" s="5"/>
      <c r="I487" s="5"/>
    </row>
    <row r="488" spans="1:9" ht="12.75">
      <c r="A488" s="17">
        <f t="shared" si="22"/>
        <v>486</v>
      </c>
      <c r="B488" s="19">
        <f t="shared" si="24"/>
        <v>153.2600000000009</v>
      </c>
      <c r="C488" s="19">
        <f t="shared" si="23"/>
        <v>654.3458328103555</v>
      </c>
      <c r="D488" s="19"/>
      <c r="E488" s="19"/>
      <c r="F488" s="5"/>
      <c r="G488" s="5"/>
      <c r="H488" s="5"/>
      <c r="I488" s="5"/>
    </row>
    <row r="489" spans="1:9" ht="12.75">
      <c r="A489" s="17">
        <f t="shared" si="22"/>
        <v>487</v>
      </c>
      <c r="B489" s="19">
        <f t="shared" si="24"/>
        <v>153.5760000000009</v>
      </c>
      <c r="C489" s="19">
        <f t="shared" si="23"/>
        <v>656.8709075377348</v>
      </c>
      <c r="D489" s="19"/>
      <c r="E489" s="19"/>
      <c r="F489" s="5"/>
      <c r="G489" s="5"/>
      <c r="H489" s="5"/>
      <c r="I489" s="5"/>
    </row>
    <row r="490" spans="1:9" ht="12.75">
      <c r="A490" s="17">
        <f t="shared" si="22"/>
        <v>488</v>
      </c>
      <c r="B490" s="19">
        <f t="shared" si="24"/>
        <v>153.8920000000009</v>
      </c>
      <c r="C490" s="19">
        <f t="shared" si="23"/>
        <v>659.9233660363125</v>
      </c>
      <c r="D490" s="19"/>
      <c r="E490" s="19"/>
      <c r="F490" s="5"/>
      <c r="G490" s="5"/>
      <c r="H490" s="5"/>
      <c r="I490" s="5"/>
    </row>
    <row r="491" spans="1:9" ht="12.75">
      <c r="A491" s="17">
        <f t="shared" si="22"/>
        <v>489</v>
      </c>
      <c r="B491" s="19">
        <f t="shared" si="24"/>
        <v>154.2080000000009</v>
      </c>
      <c r="C491" s="19">
        <f t="shared" si="23"/>
        <v>663.3321564150824</v>
      </c>
      <c r="D491" s="19"/>
      <c r="E491" s="19"/>
      <c r="F491" s="5"/>
      <c r="G491" s="5"/>
      <c r="H491" s="5"/>
      <c r="I491" s="5"/>
    </row>
    <row r="492" spans="1:9" ht="12.75">
      <c r="A492" s="17">
        <f t="shared" si="22"/>
        <v>490</v>
      </c>
      <c r="B492" s="19">
        <f t="shared" si="24"/>
        <v>154.5240000000009</v>
      </c>
      <c r="C492" s="19">
        <f t="shared" si="23"/>
        <v>666.9081817933031</v>
      </c>
      <c r="D492" s="19"/>
      <c r="E492" s="19"/>
      <c r="F492" s="5"/>
      <c r="G492" s="5"/>
      <c r="H492" s="5"/>
      <c r="I492" s="5"/>
    </row>
    <row r="493" spans="1:9" ht="12.75">
      <c r="A493" s="17">
        <f t="shared" si="22"/>
        <v>491</v>
      </c>
      <c r="B493" s="19">
        <f t="shared" si="24"/>
        <v>154.8400000000009</v>
      </c>
      <c r="C493" s="19">
        <f t="shared" si="23"/>
        <v>670.4538501002534</v>
      </c>
      <c r="D493" s="19"/>
      <c r="E493" s="19"/>
      <c r="F493" s="5"/>
      <c r="G493" s="5"/>
      <c r="H493" s="5"/>
      <c r="I493" s="5"/>
    </row>
    <row r="494" spans="1:9" ht="12.75">
      <c r="A494" s="17">
        <f t="shared" si="22"/>
        <v>492</v>
      </c>
      <c r="B494" s="19">
        <f t="shared" si="24"/>
        <v>155.15600000000092</v>
      </c>
      <c r="C494" s="19">
        <f t="shared" si="23"/>
        <v>673.7733269597928</v>
      </c>
      <c r="D494" s="19"/>
      <c r="E494" s="19"/>
      <c r="F494" s="5"/>
      <c r="G494" s="5"/>
      <c r="H494" s="5"/>
      <c r="I494" s="5"/>
    </row>
    <row r="495" spans="1:9" ht="12.75">
      <c r="A495" s="17">
        <f t="shared" si="22"/>
        <v>493</v>
      </c>
      <c r="B495" s="19">
        <f t="shared" si="24"/>
        <v>155.47200000000092</v>
      </c>
      <c r="C495" s="19">
        <f t="shared" si="23"/>
        <v>676.6830940026842</v>
      </c>
      <c r="D495" s="19"/>
      <c r="E495" s="19"/>
      <c r="F495" s="5"/>
      <c r="G495" s="5"/>
      <c r="H495" s="5"/>
      <c r="I495" s="5"/>
    </row>
    <row r="496" spans="1:9" ht="12.75">
      <c r="A496" s="17">
        <f t="shared" si="22"/>
        <v>494</v>
      </c>
      <c r="B496" s="19">
        <f t="shared" si="24"/>
        <v>155.78800000000092</v>
      </c>
      <c r="C496" s="19">
        <f t="shared" si="23"/>
        <v>679.0222904734002</v>
      </c>
      <c r="D496" s="19"/>
      <c r="E496" s="19"/>
      <c r="F496" s="5"/>
      <c r="G496" s="5"/>
      <c r="H496" s="5"/>
      <c r="I496" s="5"/>
    </row>
    <row r="497" spans="1:9" ht="12.75">
      <c r="A497" s="17">
        <f t="shared" si="22"/>
        <v>495</v>
      </c>
      <c r="B497" s="19">
        <f t="shared" si="24"/>
        <v>156.10400000000092</v>
      </c>
      <c r="C497" s="19">
        <f t="shared" si="23"/>
        <v>680.662206468394</v>
      </c>
      <c r="D497" s="19"/>
      <c r="E497" s="19"/>
      <c r="F497" s="5"/>
      <c r="G497" s="5"/>
      <c r="H497" s="5"/>
      <c r="I497" s="5"/>
    </row>
    <row r="498" spans="1:9" ht="12.75">
      <c r="A498" s="17">
        <f t="shared" si="22"/>
        <v>496</v>
      </c>
      <c r="B498" s="19">
        <f t="shared" si="24"/>
        <v>156.42000000000093</v>
      </c>
      <c r="C498" s="19">
        <f t="shared" si="23"/>
        <v>681.5142333209504</v>
      </c>
      <c r="D498" s="19"/>
      <c r="E498" s="19"/>
      <c r="F498" s="5"/>
      <c r="G498" s="5"/>
      <c r="H498" s="5"/>
      <c r="I498" s="5"/>
    </row>
    <row r="499" spans="1:9" ht="12.75">
      <c r="A499" s="17">
        <f t="shared" si="22"/>
        <v>497</v>
      </c>
      <c r="B499" s="19">
        <f t="shared" si="24"/>
        <v>156.73600000000093</v>
      </c>
      <c r="C499" s="19">
        <f t="shared" si="23"/>
        <v>681.5355890584935</v>
      </c>
      <c r="D499" s="19"/>
      <c r="E499" s="19"/>
      <c r="F499" s="5"/>
      <c r="G499" s="5"/>
      <c r="H499" s="5"/>
      <c r="I499" s="5"/>
    </row>
    <row r="500" spans="1:9" ht="12.75">
      <c r="A500" s="17">
        <f t="shared" si="22"/>
        <v>498</v>
      </c>
      <c r="B500" s="19">
        <f t="shared" si="24"/>
        <v>157.05200000000093</v>
      </c>
      <c r="C500" s="19">
        <f t="shared" si="23"/>
        <v>680.7322426393548</v>
      </c>
      <c r="D500" s="19"/>
      <c r="E500" s="19"/>
      <c r="F500" s="5"/>
      <c r="G500" s="5"/>
      <c r="H500" s="5"/>
      <c r="I500" s="5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Equation.3" shapeId="628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I203"/>
  <sheetViews>
    <sheetView showGridLines="0" showRowColHeaders="0" workbookViewId="0" topLeftCell="A1">
      <selection activeCell="AJ35" sqref="AJ35"/>
    </sheetView>
  </sheetViews>
  <sheetFormatPr defaultColWidth="11.421875" defaultRowHeight="12.75"/>
  <cols>
    <col min="1" max="1" width="10.7109375" style="1" customWidth="1"/>
    <col min="2" max="2" width="10.7109375" style="40" customWidth="1"/>
    <col min="3" max="5" width="10.7109375" style="10" customWidth="1"/>
    <col min="6" max="6" width="10.7109375" style="41" customWidth="1"/>
    <col min="7" max="7" width="10.7109375" style="10" customWidth="1"/>
    <col min="8" max="8" width="5.421875" style="10" customWidth="1"/>
    <col min="9" max="9" width="5.57421875" style="10" customWidth="1"/>
    <col min="10" max="10" width="9.8515625" style="10" customWidth="1"/>
    <col min="11" max="11" width="13.00390625" style="10" customWidth="1"/>
    <col min="12" max="12" width="11.57421875" style="10" customWidth="1"/>
    <col min="13" max="13" width="6.28125" style="13" customWidth="1"/>
    <col min="14" max="14" width="5.00390625" style="10" customWidth="1"/>
    <col min="15" max="15" width="6.140625" style="10" customWidth="1"/>
    <col min="16" max="16384" width="11.421875" style="10" customWidth="1"/>
  </cols>
  <sheetData>
    <row r="1" spans="1:35" ht="12.75">
      <c r="A1" s="17"/>
      <c r="B1" s="28">
        <v>0</v>
      </c>
      <c r="C1" s="17"/>
      <c r="D1" s="18">
        <f>H3</f>
        <v>6</v>
      </c>
      <c r="E1" s="18"/>
      <c r="F1" s="29"/>
      <c r="G1" s="1"/>
      <c r="H1" s="9"/>
      <c r="I1" s="9"/>
      <c r="J1" s="9"/>
      <c r="K1" s="9"/>
      <c r="L1" s="9"/>
      <c r="M1" s="4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2.75">
      <c r="A2" s="17"/>
      <c r="B2" s="28">
        <v>10</v>
      </c>
      <c r="C2" s="17" t="s">
        <v>12</v>
      </c>
      <c r="D2" s="18">
        <f>H3</f>
        <v>6</v>
      </c>
      <c r="E2" s="18"/>
      <c r="F2" s="30"/>
      <c r="G2" s="1"/>
      <c r="H2" s="9"/>
      <c r="I2" s="9"/>
      <c r="J2" s="9"/>
      <c r="K2" s="9"/>
      <c r="L2" s="9"/>
      <c r="M2" s="4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2.75">
      <c r="A3" s="17"/>
      <c r="B3" s="28">
        <v>0</v>
      </c>
      <c r="C3" s="19">
        <f>$H$3/POWER(1+EXP(-$K$3*$J$3*B3)*(POWER($H$3/$I$3,$K$3)-1),1/$K$3)</f>
        <v>0.09999999999999967</v>
      </c>
      <c r="D3" s="19">
        <f>$J$3*(1-POWER(B3/$H$3,$K$3))*B3</f>
        <v>0</v>
      </c>
      <c r="E3" s="19"/>
      <c r="F3" s="31"/>
      <c r="G3" s="1"/>
      <c r="H3" s="32">
        <f>8.1-H5/10</f>
        <v>6</v>
      </c>
      <c r="I3" s="32">
        <f>8.1-I5/10</f>
        <v>0.09999999999999964</v>
      </c>
      <c r="J3" s="33">
        <f>3-J5/100</f>
        <v>0.6200000000000001</v>
      </c>
      <c r="K3" s="34">
        <f>10.1-K5/100</f>
        <v>2.6399999999999997</v>
      </c>
      <c r="L3" s="35"/>
      <c r="M3" s="12"/>
      <c r="N3" s="2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2.75">
      <c r="A4" s="17"/>
      <c r="B4" s="28">
        <f>B3+0.05</f>
        <v>0.05</v>
      </c>
      <c r="C4" s="19">
        <f aca="true" t="shared" si="0" ref="C4:C67">$H$3/POWER(1+EXP(-$K$3*$J$3*B4)*(POWER($H$3/$I$3,$K$3)-1),1/$K$3)</f>
        <v>0.10314848302935754</v>
      </c>
      <c r="D4" s="19">
        <f aca="true" t="shared" si="1" ref="D4:D67">$J$3*(1-POWER(B4/$H$3,$K$3))*B4</f>
        <v>0.030999899463629105</v>
      </c>
      <c r="E4" s="19"/>
      <c r="F4" s="29"/>
      <c r="G4" s="8"/>
      <c r="H4" s="14" t="s">
        <v>2</v>
      </c>
      <c r="I4" s="14" t="s">
        <v>3</v>
      </c>
      <c r="J4" s="14" t="s">
        <v>1</v>
      </c>
      <c r="K4" s="36" t="s">
        <v>13</v>
      </c>
      <c r="L4" s="12"/>
      <c r="M4" s="14"/>
      <c r="N4" s="26"/>
      <c r="O4" s="20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2.75">
      <c r="A5" s="17"/>
      <c r="B5" s="28">
        <f aca="true" t="shared" si="2" ref="B5:B68">B4+0.05</f>
        <v>0.1</v>
      </c>
      <c r="C5" s="19">
        <f t="shared" si="0"/>
        <v>0.10639608958730287</v>
      </c>
      <c r="D5" s="19">
        <f t="shared" si="1"/>
        <v>0.06199874664993328</v>
      </c>
      <c r="E5" s="19"/>
      <c r="F5" s="29"/>
      <c r="G5" s="8"/>
      <c r="H5" s="15">
        <v>21</v>
      </c>
      <c r="I5" s="15">
        <v>80</v>
      </c>
      <c r="J5" s="15">
        <v>238</v>
      </c>
      <c r="K5" s="15">
        <v>746</v>
      </c>
      <c r="L5" s="4"/>
      <c r="M5" s="4"/>
      <c r="N5" s="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2.75">
      <c r="A6" s="17"/>
      <c r="B6" s="28">
        <f t="shared" si="2"/>
        <v>0.15000000000000002</v>
      </c>
      <c r="C6" s="19">
        <f t="shared" si="0"/>
        <v>0.10974593966699517</v>
      </c>
      <c r="D6" s="19">
        <f t="shared" si="1"/>
        <v>0.09299451666762776</v>
      </c>
      <c r="E6" s="19"/>
      <c r="F6" s="29"/>
      <c r="G6" s="8"/>
      <c r="H6" s="17"/>
      <c r="I6" s="17"/>
      <c r="J6" s="17"/>
      <c r="K6" s="17"/>
      <c r="L6" s="1"/>
      <c r="M6" s="4"/>
      <c r="N6" s="1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17"/>
      <c r="B7" s="28">
        <f t="shared" si="2"/>
        <v>0.2</v>
      </c>
      <c r="C7" s="19">
        <f t="shared" si="0"/>
        <v>0.11320125138135433</v>
      </c>
      <c r="D7" s="19">
        <f t="shared" si="1"/>
        <v>0.12398437494435342</v>
      </c>
      <c r="E7" s="19"/>
      <c r="F7" s="37"/>
      <c r="G7" s="38"/>
      <c r="H7" s="1"/>
      <c r="I7" s="1"/>
      <c r="J7" s="1"/>
      <c r="K7" s="1"/>
      <c r="L7" s="6"/>
      <c r="M7" s="4"/>
      <c r="N7" s="1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2.75">
      <c r="A8" s="17"/>
      <c r="B8" s="28">
        <f t="shared" si="2"/>
        <v>0.25</v>
      </c>
      <c r="C8" s="19">
        <f t="shared" si="0"/>
        <v>0.11676534403870079</v>
      </c>
      <c r="D8" s="19">
        <f t="shared" si="1"/>
        <v>0.15496479745842678</v>
      </c>
      <c r="E8" s="19"/>
      <c r="F8" s="37"/>
      <c r="G8" s="38"/>
      <c r="H8" s="1"/>
      <c r="I8" s="1"/>
      <c r="J8" s="1"/>
      <c r="K8" s="1"/>
      <c r="L8" s="1"/>
      <c r="M8" s="4"/>
      <c r="N8" s="1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2.75">
      <c r="A9" s="17"/>
      <c r="B9" s="28">
        <f t="shared" si="2"/>
        <v>0.3</v>
      </c>
      <c r="C9" s="19">
        <f t="shared" si="0"/>
        <v>0.12044164131359543</v>
      </c>
      <c r="D9" s="19">
        <f t="shared" si="1"/>
        <v>0.1859316413061923</v>
      </c>
      <c r="E9" s="19"/>
      <c r="F9" s="29"/>
      <c r="G9" s="8"/>
      <c r="H9" s="1"/>
      <c r="I9" s="1"/>
      <c r="J9" s="1"/>
      <c r="K9" s="1"/>
      <c r="L9" s="1"/>
      <c r="M9" s="4"/>
      <c r="N9" s="1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2.75">
      <c r="A10" s="17"/>
      <c r="B10" s="28">
        <f t="shared" si="2"/>
        <v>0.35</v>
      </c>
      <c r="C10" s="19">
        <f t="shared" si="0"/>
        <v>0.1242336745156818</v>
      </c>
      <c r="D10" s="19">
        <f t="shared" si="1"/>
        <v>0.21688019358580787</v>
      </c>
      <c r="E10" s="19"/>
      <c r="F10" s="29"/>
      <c r="G10" s="1"/>
      <c r="H10" s="1"/>
      <c r="I10" s="1"/>
      <c r="J10" s="1"/>
      <c r="K10" s="1"/>
      <c r="L10" s="1"/>
      <c r="M10" s="4"/>
      <c r="N10" s="3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2.75">
      <c r="A11" s="17"/>
      <c r="B11" s="28">
        <f t="shared" si="2"/>
        <v>0.39999999999999997</v>
      </c>
      <c r="C11" s="19">
        <f t="shared" si="0"/>
        <v>0.12814508595939805</v>
      </c>
      <c r="D11" s="19">
        <f t="shared" si="1"/>
        <v>0.24780520816135904</v>
      </c>
      <c r="E11" s="19"/>
      <c r="F11" s="29"/>
      <c r="G11" s="1"/>
      <c r="H11" s="1"/>
      <c r="I11" s="1"/>
      <c r="J11" s="1"/>
      <c r="K11" s="1"/>
      <c r="L11" s="1"/>
      <c r="M11" s="4"/>
      <c r="N11" s="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2.75">
      <c r="A12" s="17"/>
      <c r="B12" s="28">
        <f t="shared" si="2"/>
        <v>0.44999999999999996</v>
      </c>
      <c r="C12" s="19">
        <f t="shared" si="0"/>
        <v>0.13217963243748995</v>
      </c>
      <c r="D12" s="19">
        <f t="shared" si="1"/>
        <v>0.2787009347598634</v>
      </c>
      <c r="E12" s="19"/>
      <c r="F12" s="29"/>
      <c r="G12" s="1"/>
      <c r="H12" s="1"/>
      <c r="I12" s="1"/>
      <c r="J12" s="1"/>
      <c r="K12" s="1"/>
      <c r="L12" s="1"/>
      <c r="M12" s="4"/>
      <c r="N12" s="3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2.75">
      <c r="A13" s="17"/>
      <c r="B13" s="28">
        <f t="shared" si="2"/>
        <v>0.49999999999999994</v>
      </c>
      <c r="C13" s="19">
        <f t="shared" si="0"/>
        <v>0.13634118880131643</v>
      </c>
      <c r="D13" s="19">
        <f t="shared" si="1"/>
        <v>0.30956114282387365</v>
      </c>
      <c r="E13" s="19"/>
      <c r="F13" s="29"/>
      <c r="G13" s="1"/>
      <c r="H13" s="1"/>
      <c r="I13" s="1"/>
      <c r="J13" s="4"/>
      <c r="K13" s="7"/>
      <c r="L13" s="1"/>
      <c r="M13" s="4"/>
      <c r="N13" s="4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2.75">
      <c r="A14" s="17"/>
      <c r="B14" s="28">
        <f t="shared" si="2"/>
        <v>0.5499999999999999</v>
      </c>
      <c r="C14" s="19">
        <f t="shared" si="0"/>
        <v>0.1406337516510074</v>
      </c>
      <c r="D14" s="19">
        <f t="shared" si="1"/>
        <v>0.3403791415758491</v>
      </c>
      <c r="E14" s="19"/>
      <c r="F14" s="29"/>
      <c r="G14" s="1"/>
      <c r="H14" s="1"/>
      <c r="I14" s="1"/>
      <c r="J14" s="1"/>
      <c r="K14" s="1"/>
      <c r="L14" s="1"/>
      <c r="M14" s="4"/>
      <c r="N14" s="3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2.75">
      <c r="A15" s="17"/>
      <c r="B15" s="28">
        <f t="shared" si="2"/>
        <v>0.6</v>
      </c>
      <c r="C15" s="19">
        <f t="shared" si="0"/>
        <v>0.1450614431385851</v>
      </c>
      <c r="D15" s="19">
        <f t="shared" si="1"/>
        <v>0.3711477972331705</v>
      </c>
      <c r="E15" s="19"/>
      <c r="F15" s="29"/>
      <c r="G15" s="1"/>
      <c r="H15" s="1" t="s">
        <v>14</v>
      </c>
      <c r="I15" s="1"/>
      <c r="J15" s="1"/>
      <c r="K15" s="1"/>
      <c r="L15" s="1"/>
      <c r="M15" s="4"/>
      <c r="N15" s="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2.75">
      <c r="A16" s="17"/>
      <c r="B16" s="28">
        <f t="shared" si="2"/>
        <v>0.65</v>
      </c>
      <c r="C16" s="19">
        <f t="shared" si="0"/>
        <v>0.14962851488722273</v>
      </c>
      <c r="D16" s="19">
        <f t="shared" si="1"/>
        <v>0.4018595480118061</v>
      </c>
      <c r="E16" s="19"/>
      <c r="F16" s="29"/>
      <c r="G16" s="1"/>
      <c r="H16" s="1" t="s">
        <v>15</v>
      </c>
      <c r="I16" s="6"/>
      <c r="J16" s="6"/>
      <c r="K16" s="6"/>
      <c r="L16" s="6"/>
      <c r="M16" s="4"/>
      <c r="N16" s="4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2.75">
      <c r="A17" s="17"/>
      <c r="B17" s="28">
        <f t="shared" si="2"/>
        <v>0.7000000000000001</v>
      </c>
      <c r="C17" s="19">
        <f t="shared" si="0"/>
        <v>0.15433935202986776</v>
      </c>
      <c r="D17" s="19">
        <f t="shared" si="1"/>
        <v>0.4325064173703257</v>
      </c>
      <c r="E17" s="19"/>
      <c r="F17" s="29"/>
      <c r="G17" s="1"/>
      <c r="H17" s="1"/>
      <c r="I17" s="6"/>
      <c r="J17" s="6"/>
      <c r="K17" s="6"/>
      <c r="L17" s="6"/>
      <c r="M17" s="4"/>
      <c r="N17" s="4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2.75">
      <c r="A18" s="17"/>
      <c r="B18" s="28">
        <f t="shared" si="2"/>
        <v>0.7500000000000001</v>
      </c>
      <c r="C18" s="19">
        <f t="shared" si="0"/>
        <v>0.15919847737050438</v>
      </c>
      <c r="D18" s="19">
        <f t="shared" si="1"/>
        <v>0.4630800258247617</v>
      </c>
      <c r="E18" s="19"/>
      <c r="F18" s="29"/>
      <c r="G18" s="1"/>
      <c r="H18" s="1"/>
      <c r="I18" s="1"/>
      <c r="J18" s="6"/>
      <c r="K18" s="6"/>
      <c r="L18" s="1"/>
      <c r="M18" s="4"/>
      <c r="N18" s="4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2.75">
      <c r="A19" s="17"/>
      <c r="B19" s="28">
        <f t="shared" si="2"/>
        <v>0.8000000000000002</v>
      </c>
      <c r="C19" s="19">
        <f t="shared" si="0"/>
        <v>0.16421055567137863</v>
      </c>
      <c r="D19" s="19">
        <f t="shared" si="1"/>
        <v>0.4935716015827842</v>
      </c>
      <c r="E19" s="19"/>
      <c r="F19" s="29"/>
      <c r="G19" s="1"/>
      <c r="H19" s="1"/>
      <c r="I19" s="1"/>
      <c r="J19" s="1"/>
      <c r="K19" s="1"/>
      <c r="L19" s="1"/>
      <c r="M19" s="4"/>
      <c r="N19" s="4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2.75">
      <c r="A20" s="17"/>
      <c r="B20" s="28">
        <f t="shared" si="2"/>
        <v>0.8500000000000002</v>
      </c>
      <c r="C20" s="19">
        <f t="shared" si="0"/>
        <v>0.16938039806954808</v>
      </c>
      <c r="D20" s="19">
        <f t="shared" si="1"/>
        <v>0.5239719901882651</v>
      </c>
      <c r="E20" s="19"/>
      <c r="F20" s="29"/>
      <c r="G20" s="1"/>
      <c r="H20" s="1"/>
      <c r="I20" s="20"/>
      <c r="J20" s="6"/>
      <c r="K20" s="6"/>
      <c r="L20" s="4"/>
      <c r="M20" s="4"/>
      <c r="N20" s="4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2.75">
      <c r="A21" s="17"/>
      <c r="B21" s="28">
        <f t="shared" si="2"/>
        <v>0.9000000000000002</v>
      </c>
      <c r="C21" s="19">
        <f t="shared" si="0"/>
        <v>0.17471296662615246</v>
      </c>
      <c r="D21" s="19">
        <f t="shared" si="1"/>
        <v>0.5542716633260467</v>
      </c>
      <c r="E21" s="19"/>
      <c r="F21" s="29"/>
      <c r="G21" s="1"/>
      <c r="H21" s="1"/>
      <c r="I21" s="20"/>
      <c r="J21" s="1"/>
      <c r="K21" s="1"/>
      <c r="L21" s="1"/>
      <c r="M21" s="4"/>
      <c r="N21" s="4"/>
      <c r="O21" s="9"/>
      <c r="P21" s="9"/>
      <c r="Q21" s="9"/>
      <c r="R21" s="27" t="s">
        <v>0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2.75">
      <c r="A22" s="17"/>
      <c r="B22" s="28">
        <f t="shared" si="2"/>
        <v>0.9500000000000003</v>
      </c>
      <c r="C22" s="19">
        <f t="shared" si="0"/>
        <v>0.18021337901182863</v>
      </c>
      <c r="D22" s="19">
        <f t="shared" si="1"/>
        <v>0.5844607269063358</v>
      </c>
      <c r="E22" s="19"/>
      <c r="F22" s="29"/>
      <c r="G22" s="1"/>
      <c r="H22" s="1"/>
      <c r="I22" s="20"/>
      <c r="J22" s="1"/>
      <c r="K22" s="1"/>
      <c r="L22" s="1"/>
      <c r="M22" s="1"/>
      <c r="N22" s="4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2.75">
      <c r="A23" s="17"/>
      <c r="B23" s="28">
        <f t="shared" si="2"/>
        <v>1.0000000000000002</v>
      </c>
      <c r="C23" s="19">
        <f t="shared" si="0"/>
        <v>0.1858869133317102</v>
      </c>
      <c r="D23" s="19">
        <f t="shared" si="1"/>
        <v>0.6145289285253204</v>
      </c>
      <c r="E23" s="19"/>
      <c r="F23" s="29"/>
      <c r="G23" s="1"/>
      <c r="H23" s="1"/>
      <c r="I23" s="1"/>
      <c r="J23" s="1"/>
      <c r="K23" s="1"/>
      <c r="L23" s="1"/>
      <c r="M23" s="4"/>
      <c r="N23" s="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2.75">
      <c r="A24" s="17"/>
      <c r="B24" s="28">
        <f t="shared" si="2"/>
        <v>1.0500000000000003</v>
      </c>
      <c r="C24" s="19">
        <f t="shared" si="0"/>
        <v>0.19173901309345825</v>
      </c>
      <c r="D24" s="19">
        <f t="shared" si="1"/>
        <v>0.6444656643811292</v>
      </c>
      <c r="E24" s="19"/>
      <c r="F24" s="29"/>
      <c r="G24" s="1"/>
      <c r="H24" s="1"/>
      <c r="I24" s="1"/>
      <c r="J24" s="1"/>
      <c r="K24" s="1"/>
      <c r="L24" s="1"/>
      <c r="M24" s="4"/>
      <c r="N24" s="1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2.75">
      <c r="A25" s="17"/>
      <c r="B25" s="28">
        <f t="shared" si="2"/>
        <v>1.1000000000000003</v>
      </c>
      <c r="C25" s="19">
        <f t="shared" si="0"/>
        <v>0.19777529232176996</v>
      </c>
      <c r="D25" s="19">
        <f t="shared" si="1"/>
        <v>0.674259985710684</v>
      </c>
      <c r="E25" s="19"/>
      <c r="F25" s="29"/>
      <c r="G25" s="1"/>
      <c r="H25" s="1"/>
      <c r="I25" s="1"/>
      <c r="J25" s="1"/>
      <c r="K25" s="1"/>
      <c r="L25" s="1"/>
      <c r="M25" s="4"/>
      <c r="N25" s="1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2.75">
      <c r="A26" s="17"/>
      <c r="B26" s="28">
        <f t="shared" si="2"/>
        <v>1.1500000000000004</v>
      </c>
      <c r="C26" s="19">
        <f t="shared" si="0"/>
        <v>0.20400154082278696</v>
      </c>
      <c r="D26" s="19">
        <f t="shared" si="1"/>
        <v>0.7039006048023028</v>
      </c>
      <c r="E26" s="19"/>
      <c r="F26" s="29"/>
      <c r="G26" s="1"/>
      <c r="H26" s="1"/>
      <c r="I26" s="1"/>
      <c r="J26" s="1"/>
      <c r="K26" s="1"/>
      <c r="L26" s="1"/>
      <c r="M26" s="4"/>
      <c r="N26" s="1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2.75">
      <c r="A27" s="17"/>
      <c r="B27" s="28">
        <f t="shared" si="2"/>
        <v>1.2000000000000004</v>
      </c>
      <c r="C27" s="19">
        <f t="shared" si="0"/>
        <v>0.21042372960179984</v>
      </c>
      <c r="D27" s="19">
        <f t="shared" si="1"/>
        <v>0.7333759006303634</v>
      </c>
      <c r="E27" s="19"/>
      <c r="F27" s="29"/>
      <c r="G27" s="1"/>
      <c r="H27" s="1"/>
      <c r="I27" s="1"/>
      <c r="J27" s="1"/>
      <c r="K27" s="1"/>
      <c r="L27" s="1"/>
      <c r="M27" s="4"/>
      <c r="N27" s="1"/>
      <c r="O27" s="9"/>
      <c r="P27" s="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2.75">
      <c r="A28" s="17"/>
      <c r="B28" s="28">
        <f t="shared" si="2"/>
        <v>1.2500000000000004</v>
      </c>
      <c r="C28" s="19">
        <f t="shared" si="0"/>
        <v>0.2170480164375875</v>
      </c>
      <c r="D28" s="19">
        <f t="shared" si="1"/>
        <v>0.7626739241514703</v>
      </c>
      <c r="E28" s="19"/>
      <c r="F28" s="29"/>
      <c r="G28" s="1"/>
      <c r="H28" s="1"/>
      <c r="I28" s="1"/>
      <c r="J28" s="1"/>
      <c r="K28" s="1"/>
      <c r="L28" s="1"/>
      <c r="M28" s="4"/>
      <c r="N28" s="1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2.75">
      <c r="A29" s="17"/>
      <c r="B29" s="28">
        <f t="shared" si="2"/>
        <v>1.3000000000000005</v>
      </c>
      <c r="C29" s="19">
        <f t="shared" si="0"/>
        <v>0.22388075161666124</v>
      </c>
      <c r="D29" s="19">
        <f t="shared" si="1"/>
        <v>0.7917824032959342</v>
      </c>
      <c r="E29" s="19"/>
      <c r="F29" s="29"/>
      <c r="G29" s="1"/>
      <c r="H29" s="1"/>
      <c r="I29" s="1"/>
      <c r="J29" s="1"/>
      <c r="K29" s="1"/>
      <c r="L29" s="1"/>
      <c r="M29" s="4"/>
      <c r="N29" s="1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2.75">
      <c r="A30" s="17"/>
      <c r="B30" s="28">
        <f t="shared" si="2"/>
        <v>1.3500000000000005</v>
      </c>
      <c r="C30" s="19">
        <f t="shared" si="0"/>
        <v>0.23092848383058925</v>
      </c>
      <c r="D30" s="19">
        <f t="shared" si="1"/>
        <v>0.8206887476837705</v>
      </c>
      <c r="E30" s="19"/>
      <c r="F30" s="29"/>
      <c r="G30" s="1"/>
      <c r="H30" s="1"/>
      <c r="I30" s="1"/>
      <c r="J30" s="1"/>
      <c r="K30" s="1"/>
      <c r="L30" s="1"/>
      <c r="M30" s="4"/>
      <c r="N30" s="1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2.75">
      <c r="A31" s="17"/>
      <c r="B31" s="28">
        <f t="shared" si="2"/>
        <v>1.4000000000000006</v>
      </c>
      <c r="C31" s="19">
        <f t="shared" si="0"/>
        <v>0.23819796623945427</v>
      </c>
      <c r="D31" s="19">
        <f t="shared" si="1"/>
        <v>0.849380053090584</v>
      </c>
      <c r="E31" s="19"/>
      <c r="F31" s="29"/>
      <c r="G31" s="1"/>
      <c r="H31" s="1"/>
      <c r="I31" s="1"/>
      <c r="J31" s="1"/>
      <c r="K31" s="1"/>
      <c r="L31" s="1"/>
      <c r="M31" s="4"/>
      <c r="N31" s="1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2.75">
      <c r="A32" s="17"/>
      <c r="B32" s="28">
        <f t="shared" si="2"/>
        <v>1.4500000000000006</v>
      </c>
      <c r="C32" s="19">
        <f t="shared" si="0"/>
        <v>0.2456961627043468</v>
      </c>
      <c r="D32" s="19">
        <f t="shared" si="1"/>
        <v>0.8778431056855075</v>
      </c>
      <c r="E32" s="19"/>
      <c r="F32" s="29"/>
      <c r="G32" s="1"/>
      <c r="H32" s="1"/>
      <c r="I32" s="1"/>
      <c r="J32" s="1"/>
      <c r="K32" s="1"/>
      <c r="L32" s="1"/>
      <c r="M32" s="4"/>
      <c r="N32" s="1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2.75">
      <c r="A33" s="17"/>
      <c r="B33" s="28">
        <f t="shared" si="2"/>
        <v>1.5000000000000007</v>
      </c>
      <c r="C33" s="19">
        <f t="shared" si="0"/>
        <v>0.2534302541916102</v>
      </c>
      <c r="D33" s="19">
        <f t="shared" si="1"/>
        <v>0.9060643860606616</v>
      </c>
      <c r="E33" s="19"/>
      <c r="F33" s="29"/>
      <c r="G33" s="1"/>
      <c r="H33" s="1"/>
      <c r="I33" s="1"/>
      <c r="J33" s="1"/>
      <c r="K33" s="1"/>
      <c r="L33" s="1"/>
      <c r="M33" s="4"/>
      <c r="N33" s="1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2.75">
      <c r="A34" s="17"/>
      <c r="B34" s="28">
        <f t="shared" si="2"/>
        <v>1.5500000000000007</v>
      </c>
      <c r="C34" s="19">
        <f t="shared" si="0"/>
        <v>0.2614076453513296</v>
      </c>
      <c r="D34" s="19">
        <f t="shared" si="1"/>
        <v>0.9340300730693224</v>
      </c>
      <c r="E34" s="19"/>
      <c r="F34" s="29"/>
      <c r="G34" s="1"/>
      <c r="H34" s="1"/>
      <c r="I34" s="1"/>
      <c r="J34" s="1"/>
      <c r="K34" s="1"/>
      <c r="L34" s="1"/>
      <c r="M34" s="4"/>
      <c r="N34" s="1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2.75">
      <c r="A35" s="17"/>
      <c r="B35" s="28">
        <f t="shared" si="2"/>
        <v>1.6000000000000008</v>
      </c>
      <c r="C35" s="19">
        <f t="shared" si="0"/>
        <v>0.26963597127229094</v>
      </c>
      <c r="D35" s="19">
        <f t="shared" si="1"/>
        <v>0.9617260474880269</v>
      </c>
      <c r="E35" s="19"/>
      <c r="F35" s="29"/>
      <c r="G35" s="1"/>
      <c r="H35" s="1"/>
      <c r="I35" s="1"/>
      <c r="J35" s="1"/>
      <c r="K35" s="1"/>
      <c r="L35" s="1"/>
      <c r="M35" s="4"/>
      <c r="N35" s="1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2.75">
      <c r="A36" s="17"/>
      <c r="B36" s="28">
        <f t="shared" si="2"/>
        <v>1.6500000000000008</v>
      </c>
      <c r="C36" s="19">
        <f t="shared" si="0"/>
        <v>0.2781231044153161</v>
      </c>
      <c r="D36" s="19">
        <f t="shared" si="1"/>
        <v>0.9891378955161837</v>
      </c>
      <c r="E36" s="19"/>
      <c r="F36" s="29"/>
      <c r="G36" s="1"/>
      <c r="H36" s="1"/>
      <c r="I36" s="1"/>
      <c r="J36" s="1"/>
      <c r="K36" s="1"/>
      <c r="L36" s="1"/>
      <c r="M36" s="4"/>
      <c r="N36" s="1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>
      <c r="A37" s="17"/>
      <c r="B37" s="28">
        <f t="shared" si="2"/>
        <v>1.7000000000000008</v>
      </c>
      <c r="C37" s="19">
        <f t="shared" si="0"/>
        <v>0.2868771617265095</v>
      </c>
      <c r="D37" s="19">
        <f t="shared" si="1"/>
        <v>1.016250912125306</v>
      </c>
      <c r="E37" s="19"/>
      <c r="F37" s="29"/>
      <c r="G37" s="1"/>
      <c r="H37" s="1"/>
      <c r="I37" s="1"/>
      <c r="J37" s="1"/>
      <c r="K37" s="1"/>
      <c r="L37" s="1"/>
      <c r="M37" s="4"/>
      <c r="N37" s="1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>
      <c r="A38" s="17"/>
      <c r="B38" s="28">
        <f t="shared" si="2"/>
        <v>1.7500000000000009</v>
      </c>
      <c r="C38" s="19">
        <f t="shared" si="0"/>
        <v>0.29590651193151496</v>
      </c>
      <c r="D38" s="19">
        <f t="shared" si="1"/>
        <v>1.0430501042687441</v>
      </c>
      <c r="E38" s="19"/>
      <c r="F38" s="29"/>
      <c r="G38" s="1"/>
      <c r="H38" s="1"/>
      <c r="I38" s="1"/>
      <c r="J38" s="1"/>
      <c r="K38" s="1"/>
      <c r="L38" s="1"/>
      <c r="M38" s="4"/>
      <c r="N38" s="1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>
      <c r="A39" s="17"/>
      <c r="B39" s="28">
        <f t="shared" si="2"/>
        <v>1.800000000000001</v>
      </c>
      <c r="C39" s="19">
        <f t="shared" si="0"/>
        <v>0.30521978301137476</v>
      </c>
      <c r="D39" s="19">
        <f t="shared" si="1"/>
        <v>1.0695201939616992</v>
      </c>
      <c r="E39" s="19"/>
      <c r="F39" s="29"/>
      <c r="G39" s="1"/>
      <c r="H39" s="1"/>
      <c r="I39" s="1"/>
      <c r="J39" s="1"/>
      <c r="K39" s="1"/>
      <c r="L39" s="1"/>
      <c r="M39" s="4"/>
      <c r="N39" s="1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2.75">
      <c r="A40" s="17"/>
      <c r="B40" s="28">
        <f t="shared" si="2"/>
        <v>1.850000000000001</v>
      </c>
      <c r="C40" s="19">
        <f t="shared" si="0"/>
        <v>0.31482586985999816</v>
      </c>
      <c r="D40" s="19">
        <f t="shared" si="1"/>
        <v>1.0956456212403611</v>
      </c>
      <c r="E40" s="19"/>
      <c r="F40" s="29"/>
      <c r="G40" s="1"/>
      <c r="H40" s="1"/>
      <c r="I40" s="1"/>
      <c r="J40" s="1"/>
      <c r="K40" s="1"/>
      <c r="L40" s="1"/>
      <c r="M40" s="4"/>
      <c r="N40" s="1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2.75">
      <c r="A41" s="17"/>
      <c r="B41" s="28">
        <f t="shared" si="2"/>
        <v>1.900000000000001</v>
      </c>
      <c r="C41" s="19">
        <f t="shared" si="0"/>
        <v>0.32473394212256856</v>
      </c>
      <c r="D41" s="19">
        <f t="shared" si="1"/>
        <v>1.1214105470081719</v>
      </c>
      <c r="E41" s="19"/>
      <c r="F41" s="29"/>
      <c r="G41" s="1"/>
      <c r="H41" s="1"/>
      <c r="I41" s="1"/>
      <c r="J41" s="1"/>
      <c r="K41" s="1"/>
      <c r="L41" s="1"/>
      <c r="M41" s="4"/>
      <c r="N41" s="1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2.75">
      <c r="A42" s="17"/>
      <c r="B42" s="28">
        <f t="shared" si="2"/>
        <v>1.950000000000001</v>
      </c>
      <c r="C42" s="19">
        <f t="shared" si="0"/>
        <v>0.33495345221344475</v>
      </c>
      <c r="D42" s="19">
        <f t="shared" si="1"/>
        <v>1.1467988557764808</v>
      </c>
      <c r="E42" s="19"/>
      <c r="F42" s="29"/>
      <c r="G42" s="1"/>
      <c r="H42" s="1"/>
      <c r="I42" s="1"/>
      <c r="J42" s="1"/>
      <c r="K42" s="1"/>
      <c r="L42" s="1"/>
      <c r="M42" s="4"/>
      <c r="N42" s="1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2.75">
      <c r="A43" s="17"/>
      <c r="B43" s="28">
        <f t="shared" si="2"/>
        <v>2.000000000000001</v>
      </c>
      <c r="C43" s="19">
        <f t="shared" si="0"/>
        <v>0.34549414351121843</v>
      </c>
      <c r="D43" s="19">
        <f t="shared" si="1"/>
        <v>1.1717941583062172</v>
      </c>
      <c r="E43" s="19"/>
      <c r="F43" s="29"/>
      <c r="G43" s="1"/>
      <c r="H43" s="1"/>
      <c r="I43" s="1"/>
      <c r="J43" s="1"/>
      <c r="K43" s="1"/>
      <c r="L43" s="1"/>
      <c r="M43" s="4"/>
      <c r="N43" s="1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2.75">
      <c r="A44" s="17"/>
      <c r="B44" s="28">
        <f t="shared" si="2"/>
        <v>2.0500000000000007</v>
      </c>
      <c r="C44" s="19">
        <f t="shared" si="0"/>
        <v>0.35636605872757887</v>
      </c>
      <c r="D44" s="19">
        <f t="shared" si="1"/>
        <v>1.196379794156625</v>
      </c>
      <c r="E44" s="19"/>
      <c r="F44" s="29"/>
      <c r="G44" s="1"/>
      <c r="H44" s="1"/>
      <c r="I44" s="1"/>
      <c r="J44" s="1"/>
      <c r="K44" s="1"/>
      <c r="L44" s="1"/>
      <c r="M44" s="4"/>
      <c r="N44" s="1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2.75">
      <c r="A45" s="17"/>
      <c r="B45" s="28">
        <f t="shared" si="2"/>
        <v>2.1000000000000005</v>
      </c>
      <c r="C45" s="19">
        <f t="shared" si="0"/>
        <v>0.36757954844547225</v>
      </c>
      <c r="D45" s="19">
        <f t="shared" si="1"/>
        <v>1.2205388341465857</v>
      </c>
      <c r="E45" s="19"/>
      <c r="F45" s="39"/>
      <c r="G45" s="11"/>
      <c r="H45" s="1"/>
      <c r="I45" s="1"/>
      <c r="J45" s="1"/>
      <c r="K45" s="1"/>
      <c r="L45" s="1"/>
      <c r="M45" s="4"/>
      <c r="N45" s="1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2.75">
      <c r="A46" s="17"/>
      <c r="B46" s="28">
        <f t="shared" si="2"/>
        <v>2.1500000000000004</v>
      </c>
      <c r="C46" s="19">
        <f t="shared" si="0"/>
        <v>0.3791452798207284</v>
      </c>
      <c r="D46" s="19">
        <f t="shared" si="1"/>
        <v>1.2442540827336135</v>
      </c>
      <c r="E46" s="19"/>
      <c r="F46" s="39"/>
      <c r="G46" s="11"/>
      <c r="H46" s="1"/>
      <c r="I46" s="1"/>
      <c r="J46" s="1"/>
      <c r="K46" s="1"/>
      <c r="L46" s="1"/>
      <c r="M46" s="4"/>
      <c r="N46" s="1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2.75">
      <c r="A47" s="17"/>
      <c r="B47" s="28">
        <f t="shared" si="2"/>
        <v>2.2</v>
      </c>
      <c r="C47" s="19">
        <f t="shared" si="0"/>
        <v>0.39107424543983005</v>
      </c>
      <c r="D47" s="19">
        <f t="shared" si="1"/>
        <v>1.2675080803151793</v>
      </c>
      <c r="E47" s="19"/>
      <c r="F47" s="39"/>
      <c r="G47" s="11"/>
      <c r="H47" s="1"/>
      <c r="I47" s="1"/>
      <c r="J47" s="1"/>
      <c r="K47" s="1"/>
      <c r="L47" s="1"/>
      <c r="M47" s="4"/>
      <c r="N47" s="1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2.75">
      <c r="A48" s="17"/>
      <c r="B48" s="28">
        <f t="shared" si="2"/>
        <v>2.25</v>
      </c>
      <c r="C48" s="19">
        <f t="shared" si="0"/>
        <v>0.4033777723248034</v>
      </c>
      <c r="D48" s="19">
        <f t="shared" si="1"/>
        <v>1.2902831054566695</v>
      </c>
      <c r="E48" s="19"/>
      <c r="F48" s="39"/>
      <c r="G48" s="11"/>
      <c r="H48" s="1"/>
      <c r="I48" s="1"/>
      <c r="J48" s="1"/>
      <c r="K48" s="1"/>
      <c r="L48" s="1"/>
      <c r="M48" s="4"/>
      <c r="N48" s="1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2.75">
      <c r="A49" s="17"/>
      <c r="B49" s="28">
        <f t="shared" si="2"/>
        <v>2.3</v>
      </c>
      <c r="C49" s="19">
        <f t="shared" si="0"/>
        <v>0.41606753107429256</v>
      </c>
      <c r="D49" s="19">
        <f t="shared" si="1"/>
        <v>1.3125611770499388</v>
      </c>
      <c r="E49" s="19"/>
      <c r="F49" s="39"/>
      <c r="G49" s="11"/>
      <c r="H49" s="1"/>
      <c r="I49" s="1"/>
      <c r="J49" s="1"/>
      <c r="K49" s="1"/>
      <c r="L49" s="1"/>
      <c r="M49" s="4"/>
      <c r="N49" s="1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ht="12.75">
      <c r="A50" s="17"/>
      <c r="B50" s="28">
        <f t="shared" si="2"/>
        <v>2.3499999999999996</v>
      </c>
      <c r="C50" s="19">
        <f t="shared" si="0"/>
        <v>0.42915554512770737</v>
      </c>
      <c r="D50" s="19">
        <f t="shared" si="1"/>
        <v>1.334324056406132</v>
      </c>
      <c r="E50" s="19"/>
      <c r="F50" s="39"/>
      <c r="G50" s="11"/>
      <c r="H50" s="1"/>
      <c r="I50" s="1"/>
      <c r="J50" s="1"/>
      <c r="K50" s="1"/>
      <c r="L50" s="1"/>
      <c r="M50" s="4"/>
      <c r="N50" s="1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ht="12.75">
      <c r="A51" s="17"/>
      <c r="B51" s="28">
        <f t="shared" si="2"/>
        <v>2.3999999999999995</v>
      </c>
      <c r="C51" s="19">
        <f t="shared" si="0"/>
        <v>0.4426542001368912</v>
      </c>
      <c r="D51" s="19">
        <f t="shared" si="1"/>
        <v>1.355553249286167</v>
      </c>
      <c r="E51" s="19"/>
      <c r="F51" s="39"/>
      <c r="G51" s="11"/>
      <c r="H51" s="1"/>
      <c r="I51" s="1"/>
      <c r="J51" s="1"/>
      <c r="K51" s="1"/>
      <c r="L51" s="1"/>
      <c r="M51" s="4"/>
      <c r="N51" s="1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ht="12.75">
      <c r="A52" s="17"/>
      <c r="B52" s="28">
        <f t="shared" si="2"/>
        <v>2.4499999999999993</v>
      </c>
      <c r="C52" s="19">
        <f t="shared" si="0"/>
        <v>0.45657625342699554</v>
      </c>
      <c r="D52" s="19">
        <f t="shared" si="1"/>
        <v>1.3762300078720382</v>
      </c>
      <c r="E52" s="19"/>
      <c r="F52" s="39"/>
      <c r="G52" s="11"/>
      <c r="H52" s="1"/>
      <c r="I52" s="1"/>
      <c r="J52" s="1"/>
      <c r="K52" s="1"/>
      <c r="L52" s="1"/>
      <c r="M52" s="4"/>
      <c r="N52" s="1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ht="12.75">
      <c r="A53" s="17"/>
      <c r="B53" s="28">
        <f t="shared" si="2"/>
        <v>2.499999999999999</v>
      </c>
      <c r="C53" s="19">
        <f t="shared" si="0"/>
        <v>0.4709348435251437</v>
      </c>
      <c r="D53" s="19">
        <f t="shared" si="1"/>
        <v>1.396335332681866</v>
      </c>
      <c r="E53" s="19"/>
      <c r="F53" s="39"/>
      <c r="G53" s="11"/>
      <c r="H53" s="1"/>
      <c r="I53" s="1"/>
      <c r="J53" s="1"/>
      <c r="K53" s="1"/>
      <c r="L53" s="1"/>
      <c r="M53" s="4"/>
      <c r="N53" s="1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ht="12.75">
      <c r="A54" s="17"/>
      <c r="B54" s="28">
        <f t="shared" si="2"/>
        <v>2.549999999999999</v>
      </c>
      <c r="C54" s="19">
        <f t="shared" si="0"/>
        <v>0.48574349973197917</v>
      </c>
      <c r="D54" s="19">
        <f t="shared" si="1"/>
        <v>1.4158499744314266</v>
      </c>
      <c r="E54" s="19"/>
      <c r="F54" s="39"/>
      <c r="G54" s="11"/>
      <c r="H54" s="1"/>
      <c r="I54" s="1"/>
      <c r="J54" s="1"/>
      <c r="K54" s="1"/>
      <c r="L54" s="1"/>
      <c r="M54" s="4"/>
      <c r="N54" s="1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2.75">
      <c r="A55" s="17"/>
      <c r="B55" s="28">
        <f t="shared" si="2"/>
        <v>2.5999999999999988</v>
      </c>
      <c r="C55" s="19">
        <f t="shared" si="0"/>
        <v>0.501016151707271</v>
      </c>
      <c r="D55" s="19">
        <f t="shared" si="1"/>
        <v>1.4347544358446997</v>
      </c>
      <c r="E55" s="19"/>
      <c r="F55" s="39"/>
      <c r="G55" s="11"/>
      <c r="H55" s="1"/>
      <c r="I55" s="1"/>
      <c r="J55" s="1"/>
      <c r="K55" s="1"/>
      <c r="L55" s="1"/>
      <c r="M55" s="4"/>
      <c r="N55" s="1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2.75">
      <c r="A56" s="17"/>
      <c r="B56" s="28">
        <f t="shared" si="2"/>
        <v>2.6499999999999986</v>
      </c>
      <c r="C56" s="19">
        <f t="shared" si="0"/>
        <v>0.5167671390363502</v>
      </c>
      <c r="D56" s="19">
        <f t="shared" si="1"/>
        <v>1.4530289734158144</v>
      </c>
      <c r="E56" s="19"/>
      <c r="F56" s="39"/>
      <c r="G56" s="11"/>
      <c r="H56" s="1"/>
      <c r="I56" s="1"/>
      <c r="J56" s="1"/>
      <c r="K56" s="1"/>
      <c r="L56" s="1"/>
      <c r="M56" s="4"/>
      <c r="N56" s="1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2.75">
      <c r="A57" s="17"/>
      <c r="B57" s="28">
        <f t="shared" si="2"/>
        <v>2.6999999999999984</v>
      </c>
      <c r="C57" s="19">
        <f t="shared" si="0"/>
        <v>0.5330112207392309</v>
      </c>
      <c r="D57" s="19">
        <f t="shared" si="1"/>
        <v>1.4706535991246121</v>
      </c>
      <c r="E57" s="19"/>
      <c r="F57" s="39"/>
      <c r="G57" s="11"/>
      <c r="H57" s="1"/>
      <c r="I57" s="1"/>
      <c r="J57" s="1"/>
      <c r="K57" s="1"/>
      <c r="L57" s="1"/>
      <c r="M57" s="4"/>
      <c r="N57" s="1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2.75">
      <c r="A58" s="17"/>
      <c r="B58" s="28">
        <f t="shared" si="2"/>
        <v>2.7499999999999982</v>
      </c>
      <c r="C58" s="19">
        <f t="shared" si="0"/>
        <v>0.54976358467874</v>
      </c>
      <c r="D58" s="19">
        <f t="shared" si="1"/>
        <v>1.4876080821079054</v>
      </c>
      <c r="E58" s="19"/>
      <c r="F58" s="39"/>
      <c r="G58" s="11"/>
      <c r="H58" s="1"/>
      <c r="I58" s="1"/>
      <c r="J58" s="1"/>
      <c r="K58" s="1"/>
      <c r="L58" s="1"/>
      <c r="M58" s="4"/>
      <c r="N58" s="1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2.75">
      <c r="A59" s="17"/>
      <c r="B59" s="28">
        <f t="shared" si="2"/>
        <v>2.799999999999998</v>
      </c>
      <c r="C59" s="19">
        <f t="shared" si="0"/>
        <v>0.567039856817821</v>
      </c>
      <c r="D59" s="19">
        <f t="shared" si="1"/>
        <v>1.5038719502883784</v>
      </c>
      <c r="E59" s="19"/>
      <c r="F59" s="39"/>
      <c r="G59" s="11"/>
      <c r="H59" s="1"/>
      <c r="I59" s="1"/>
      <c r="J59" s="1"/>
      <c r="K59" s="1"/>
      <c r="L59" s="1"/>
      <c r="M59" s="4"/>
      <c r="N59" s="1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2.75">
      <c r="A60" s="17"/>
      <c r="B60" s="28">
        <f t="shared" si="2"/>
        <v>2.849999999999998</v>
      </c>
      <c r="C60" s="19">
        <f t="shared" si="0"/>
        <v>0.5848561102692705</v>
      </c>
      <c r="D60" s="19">
        <f t="shared" si="1"/>
        <v>1.5194244919629665</v>
      </c>
      <c r="E60" s="19"/>
      <c r="F60" s="39"/>
      <c r="G60" s="11"/>
      <c r="H60" s="1"/>
      <c r="I60" s="1"/>
      <c r="J60" s="1"/>
      <c r="K60" s="1"/>
      <c r="L60" s="1"/>
      <c r="M60" s="4"/>
      <c r="N60" s="1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2.75">
      <c r="A61" s="17"/>
      <c r="B61" s="28">
        <f t="shared" si="2"/>
        <v>2.8999999999999977</v>
      </c>
      <c r="C61" s="19">
        <f t="shared" si="0"/>
        <v>0.6032288740734839</v>
      </c>
      <c r="D61" s="19">
        <f t="shared" si="1"/>
        <v>1.5342447573524223</v>
      </c>
      <c r="E61" s="19"/>
      <c r="F61" s="39"/>
      <c r="G61" s="11"/>
      <c r="H61" s="1"/>
      <c r="I61" s="1"/>
      <c r="J61" s="1"/>
      <c r="K61" s="1"/>
      <c r="L61" s="1"/>
      <c r="M61" s="4"/>
      <c r="N61" s="1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2.75">
      <c r="A62" s="17"/>
      <c r="B62" s="28">
        <f t="shared" si="2"/>
        <v>2.9499999999999975</v>
      </c>
      <c r="C62" s="19">
        <f t="shared" si="0"/>
        <v>0.6221751416311923</v>
      </c>
      <c r="D62" s="19">
        <f t="shared" si="1"/>
        <v>1.5483115601136916</v>
      </c>
      <c r="E62" s="19"/>
      <c r="F62" s="39"/>
      <c r="G62" s="11"/>
      <c r="H62" s="1"/>
      <c r="I62" s="1"/>
      <c r="J62" s="1"/>
      <c r="K62" s="1"/>
      <c r="L62" s="1"/>
      <c r="M62" s="4"/>
      <c r="N62" s="1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2.75">
      <c r="A63" s="17"/>
      <c r="B63" s="28">
        <f t="shared" si="2"/>
        <v>2.9999999999999973</v>
      </c>
      <c r="C63" s="19">
        <f t="shared" si="0"/>
        <v>0.641712378708627</v>
      </c>
      <c r="D63" s="19">
        <f t="shared" si="1"/>
        <v>1.5616034788166242</v>
      </c>
      <c r="E63" s="19"/>
      <c r="F63" s="39"/>
      <c r="G63" s="11"/>
      <c r="H63" s="1"/>
      <c r="I63" s="1"/>
      <c r="J63" s="1"/>
      <c r="K63" s="1"/>
      <c r="L63" s="1"/>
      <c r="M63" s="4"/>
      <c r="N63" s="1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2.75">
      <c r="A64" s="17"/>
      <c r="B64" s="28">
        <f t="shared" si="2"/>
        <v>3.049999999999997</v>
      </c>
      <c r="C64" s="19">
        <f t="shared" si="0"/>
        <v>0.661858530921916</v>
      </c>
      <c r="D64" s="19">
        <f t="shared" si="1"/>
        <v>1.574098858386443</v>
      </c>
      <c r="E64" s="19"/>
      <c r="F64" s="39"/>
      <c r="G64" s="11"/>
      <c r="H64" s="1"/>
      <c r="I64" s="1"/>
      <c r="J64" s="1"/>
      <c r="K64" s="1"/>
      <c r="L64" s="1"/>
      <c r="M64" s="4"/>
      <c r="N64" s="1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2.75">
      <c r="A65" s="17"/>
      <c r="B65" s="28">
        <f t="shared" si="2"/>
        <v>3.099999999999997</v>
      </c>
      <c r="C65" s="19">
        <f t="shared" si="0"/>
        <v>0.6826320305957029</v>
      </c>
      <c r="D65" s="19">
        <f t="shared" si="1"/>
        <v>1.5857758115133391</v>
      </c>
      <c r="E65" s="19"/>
      <c r="F65" s="39"/>
      <c r="G65" s="11"/>
      <c r="H65" s="1"/>
      <c r="I65" s="1"/>
      <c r="J65" s="1"/>
      <c r="K65" s="1"/>
      <c r="L65" s="1"/>
      <c r="M65" s="4"/>
      <c r="N65" s="1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2.75">
      <c r="A66" s="17"/>
      <c r="B66" s="28">
        <f t="shared" si="2"/>
        <v>3.149999999999997</v>
      </c>
      <c r="C66" s="19">
        <f t="shared" si="0"/>
        <v>0.704051802877864</v>
      </c>
      <c r="D66" s="19">
        <f t="shared" si="1"/>
        <v>1.5966122200304658</v>
      </c>
      <c r="E66" s="19"/>
      <c r="F66" s="39"/>
      <c r="G66" s="11"/>
      <c r="H66" s="1"/>
      <c r="I66" s="1"/>
      <c r="J66" s="1"/>
      <c r="K66" s="1"/>
      <c r="L66" s="1"/>
      <c r="M66" s="4"/>
      <c r="N66" s="1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2.75">
      <c r="A67" s="17"/>
      <c r="B67" s="28">
        <f t="shared" si="2"/>
        <v>3.1999999999999966</v>
      </c>
      <c r="C67" s="19">
        <f t="shared" si="0"/>
        <v>0.7261372709776902</v>
      </c>
      <c r="D67" s="19">
        <f t="shared" si="1"/>
        <v>1.6065857362615366</v>
      </c>
      <c r="E67" s="19"/>
      <c r="F67" s="39"/>
      <c r="G67" s="11"/>
      <c r="H67" s="1"/>
      <c r="I67" s="1"/>
      <c r="J67" s="1"/>
      <c r="K67" s="1"/>
      <c r="L67" s="1"/>
      <c r="M67" s="4"/>
      <c r="N67" s="1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2.75">
      <c r="A68" s="17"/>
      <c r="B68" s="28">
        <f t="shared" si="2"/>
        <v>3.2499999999999964</v>
      </c>
      <c r="C68" s="19">
        <f aca="true" t="shared" si="3" ref="C68:C131">$H$3/POWER(1+EXP(-$K$3*$J$3*B68)*(POWER($H$3/$I$3,$K$3)-1),1/$K$3)</f>
        <v>0.7489083603787977</v>
      </c>
      <c r="D68" s="19">
        <f aca="true" t="shared" si="4" ref="D68:D131">$J$3*(1-POWER(B68/$H$3,$K$3))*B68</f>
        <v>1.615673784339184</v>
      </c>
      <c r="E68" s="19"/>
      <c r="F68" s="39"/>
      <c r="G68" s="11"/>
      <c r="H68" s="1"/>
      <c r="I68" s="1"/>
      <c r="J68" s="1"/>
      <c r="K68" s="1"/>
      <c r="L68" s="1"/>
      <c r="M68" s="4"/>
      <c r="N68" s="1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2.75">
      <c r="A69" s="17"/>
      <c r="B69" s="28">
        <f aca="true" t="shared" si="5" ref="B69:B132">B68+0.05</f>
        <v>3.2999999999999963</v>
      </c>
      <c r="C69" s="19">
        <f t="shared" si="3"/>
        <v>0.7723855018602838</v>
      </c>
      <c r="D69" s="19">
        <f t="shared" si="4"/>
        <v>1.623853561495149</v>
      </c>
      <c r="E69" s="19"/>
      <c r="F69" s="39"/>
      <c r="G69" s="11"/>
      <c r="H69" s="1"/>
      <c r="I69" s="1"/>
      <c r="J69" s="1"/>
      <c r="K69" s="1"/>
      <c r="L69" s="1"/>
      <c r="M69" s="4"/>
      <c r="N69" s="1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2.75">
      <c r="A70" s="17"/>
      <c r="B70" s="28">
        <f t="shared" si="5"/>
        <v>3.349999999999996</v>
      </c>
      <c r="C70" s="19">
        <f t="shared" si="3"/>
        <v>0.796589633140032</v>
      </c>
      <c r="D70" s="19">
        <f t="shared" si="4"/>
        <v>1.6311020393233424</v>
      </c>
      <c r="E70" s="19"/>
      <c r="F70" s="39"/>
      <c r="G70" s="11"/>
      <c r="H70" s="1"/>
      <c r="I70" s="1"/>
      <c r="J70" s="1"/>
      <c r="K70" s="1"/>
      <c r="L70" s="1"/>
      <c r="M70" s="4"/>
      <c r="N70" s="1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2.75">
      <c r="A71" s="17"/>
      <c r="B71" s="28">
        <f t="shared" si="5"/>
        <v>3.399999999999996</v>
      </c>
      <c r="C71" s="19">
        <f t="shared" si="3"/>
        <v>0.8215421989324876</v>
      </c>
      <c r="D71" s="19">
        <f t="shared" si="4"/>
        <v>1.6373959650167424</v>
      </c>
      <c r="E71" s="19"/>
      <c r="F71" s="39"/>
      <c r="G71" s="11"/>
      <c r="H71" s="1"/>
      <c r="I71" s="1"/>
      <c r="J71" s="1"/>
      <c r="K71" s="1"/>
      <c r="L71" s="1"/>
      <c r="M71" s="4"/>
      <c r="N71" s="1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2.75">
      <c r="A72" s="17"/>
      <c r="B72" s="28">
        <f t="shared" si="5"/>
        <v>3.4499999999999957</v>
      </c>
      <c r="C72" s="19">
        <f t="shared" si="3"/>
        <v>0.8472651491895001</v>
      </c>
      <c r="D72" s="19">
        <f t="shared" si="4"/>
        <v>1.642711862579061</v>
      </c>
      <c r="E72" s="19"/>
      <c r="F72" s="39"/>
      <c r="G72" s="11"/>
      <c r="H72" s="1"/>
      <c r="I72" s="1"/>
      <c r="J72" s="1"/>
      <c r="K72" s="1"/>
      <c r="L72" s="1"/>
      <c r="M72" s="4"/>
      <c r="N72" s="1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2.75">
      <c r="A73" s="17"/>
      <c r="B73" s="28">
        <f t="shared" si="5"/>
        <v>3.4999999999999956</v>
      </c>
      <c r="C73" s="19">
        <f t="shared" si="3"/>
        <v>0.8737809352667976</v>
      </c>
      <c r="D73" s="19">
        <f t="shared" si="4"/>
        <v>1.6470260340120588</v>
      </c>
      <c r="E73" s="19"/>
      <c r="F73" s="39"/>
      <c r="G73" s="11"/>
      <c r="H73" s="1"/>
      <c r="I73" s="1"/>
      <c r="J73" s="1"/>
      <c r="K73" s="1"/>
      <c r="L73" s="1"/>
      <c r="M73" s="4"/>
      <c r="N73" s="1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2.75">
      <c r="A74" s="17"/>
      <c r="B74" s="28">
        <f t="shared" si="5"/>
        <v>3.5499999999999954</v>
      </c>
      <c r="C74" s="19">
        <f t="shared" si="3"/>
        <v>0.9011125037301931</v>
      </c>
      <c r="D74" s="19">
        <f t="shared" si="4"/>
        <v>1.650314560479342</v>
      </c>
      <c r="E74" s="19"/>
      <c r="F74" s="39"/>
      <c r="G74" s="11"/>
      <c r="H74" s="1"/>
      <c r="I74" s="1"/>
      <c r="J74" s="1"/>
      <c r="K74" s="1"/>
      <c r="L74" s="1"/>
      <c r="M74" s="4"/>
      <c r="N74" s="1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2.75">
      <c r="A75" s="17"/>
      <c r="B75" s="28">
        <f t="shared" si="5"/>
        <v>3.599999999999995</v>
      </c>
      <c r="C75" s="19">
        <f t="shared" si="3"/>
        <v>0.9292832874845319</v>
      </c>
      <c r="D75" s="19">
        <f t="shared" si="4"/>
        <v>1.6525533034474418</v>
      </c>
      <c r="E75" s="19"/>
      <c r="F75" s="39"/>
      <c r="G75" s="11"/>
      <c r="H75" s="1"/>
      <c r="I75" s="1"/>
      <c r="J75" s="1"/>
      <c r="K75" s="1"/>
      <c r="L75" s="1"/>
      <c r="M75" s="4"/>
      <c r="N75" s="1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2.75">
      <c r="A76" s="17"/>
      <c r="B76" s="28">
        <f t="shared" si="5"/>
        <v>3.649999999999995</v>
      </c>
      <c r="C76" s="19">
        <f t="shared" si="3"/>
        <v>0.9583171938745678</v>
      </c>
      <c r="D76" s="19">
        <f t="shared" si="4"/>
        <v>1.6537179058049318</v>
      </c>
      <c r="E76" s="19"/>
      <c r="F76" s="39"/>
      <c r="G76" s="11"/>
      <c r="H76" s="1"/>
      <c r="I76" s="1"/>
      <c r="J76" s="1"/>
      <c r="K76" s="1"/>
      <c r="L76" s="1"/>
      <c r="M76" s="4"/>
      <c r="N76" s="1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2.75">
      <c r="A77" s="17"/>
      <c r="B77" s="28">
        <f t="shared" si="5"/>
        <v>3.699999999999995</v>
      </c>
      <c r="C77" s="19">
        <f t="shared" si="3"/>
        <v>0.9882385893702651</v>
      </c>
      <c r="D77" s="19">
        <f t="shared" si="4"/>
        <v>1.6537837929603103</v>
      </c>
      <c r="E77" s="19"/>
      <c r="F77" s="39"/>
      <c r="G77" s="11"/>
      <c r="H77" s="1"/>
      <c r="I77" s="1"/>
      <c r="J77" s="1"/>
      <c r="K77" s="1"/>
      <c r="L77" s="1"/>
      <c r="M77" s="4"/>
      <c r="N77" s="1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2.75">
      <c r="A78" s="17"/>
      <c r="B78" s="28">
        <f t="shared" si="5"/>
        <v>3.7499999999999947</v>
      </c>
      <c r="C78" s="19">
        <f t="shared" si="3"/>
        <v>1.019072280409352</v>
      </c>
      <c r="D78" s="19">
        <f t="shared" si="4"/>
        <v>1.652726173919335</v>
      </c>
      <c r="E78" s="19"/>
      <c r="F78" s="39"/>
      <c r="G78" s="11"/>
      <c r="H78" s="1"/>
      <c r="I78" s="1"/>
      <c r="J78" s="1"/>
      <c r="K78" s="1"/>
      <c r="L78" s="1"/>
      <c r="M78" s="4"/>
      <c r="N78" s="1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2.75">
      <c r="A79" s="17"/>
      <c r="B79" s="28">
        <f t="shared" si="5"/>
        <v>3.7999999999999945</v>
      </c>
      <c r="C79" s="19">
        <f t="shared" si="3"/>
        <v>1.0508434899272538</v>
      </c>
      <c r="D79" s="19">
        <f t="shared" si="4"/>
        <v>1.6505200423424673</v>
      </c>
      <c r="E79" s="19"/>
      <c r="F79" s="39"/>
      <c r="G79" s="11"/>
      <c r="H79" s="1"/>
      <c r="I79" s="1"/>
      <c r="J79" s="1"/>
      <c r="K79" s="1"/>
      <c r="L79" s="1"/>
      <c r="M79" s="4"/>
      <c r="N79" s="1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2.75">
      <c r="A80" s="17"/>
      <c r="B80" s="28">
        <f t="shared" si="5"/>
        <v>3.8499999999999943</v>
      </c>
      <c r="C80" s="19">
        <f t="shared" si="3"/>
        <v>1.0835778290587852</v>
      </c>
      <c r="D80" s="19">
        <f t="shared" si="4"/>
        <v>1.6471401775830559</v>
      </c>
      <c r="E80" s="19"/>
      <c r="F80" s="39"/>
      <c r="G80" s="11"/>
      <c r="H80" s="1"/>
      <c r="I80" s="1"/>
      <c r="J80" s="1"/>
      <c r="K80" s="1"/>
      <c r="L80" s="1"/>
      <c r="M80" s="4"/>
      <c r="N80" s="1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2.75">
      <c r="A81" s="17"/>
      <c r="B81" s="28">
        <f t="shared" si="5"/>
        <v>3.899999999999994</v>
      </c>
      <c r="C81" s="19">
        <f t="shared" si="3"/>
        <v>1.1173012634471917</v>
      </c>
      <c r="D81" s="19">
        <f t="shared" si="4"/>
        <v>1.6425611457068643</v>
      </c>
      <c r="E81" s="19"/>
      <c r="F81" s="39"/>
      <c r="G81" s="11"/>
      <c r="H81" s="1"/>
      <c r="I81" s="1"/>
      <c r="J81" s="1"/>
      <c r="K81" s="1"/>
      <c r="L81" s="1"/>
      <c r="M81" s="4"/>
      <c r="N81" s="1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2.75">
      <c r="A82" s="17"/>
      <c r="B82" s="28">
        <f t="shared" si="5"/>
        <v>3.949999999999994</v>
      </c>
      <c r="C82" s="19">
        <f t="shared" si="3"/>
        <v>1.152040073544483</v>
      </c>
      <c r="D82" s="19">
        <f t="shared" si="4"/>
        <v>1.6367573004935094</v>
      </c>
      <c r="E82" s="19"/>
      <c r="F82" s="39"/>
      <c r="G82" s="11"/>
      <c r="H82" s="1"/>
      <c r="I82" s="1"/>
      <c r="J82" s="1"/>
      <c r="K82" s="1"/>
      <c r="L82" s="1"/>
      <c r="M82" s="4"/>
      <c r="N82" s="1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2.75">
      <c r="A83" s="17"/>
      <c r="B83" s="28">
        <f t="shared" si="5"/>
        <v>3.999999999999994</v>
      </c>
      <c r="C83" s="19">
        <f t="shared" si="3"/>
        <v>1.1878208082326365</v>
      </c>
      <c r="D83" s="19">
        <f t="shared" si="4"/>
        <v>1.6297027844203658</v>
      </c>
      <c r="E83" s="19"/>
      <c r="F83" s="39"/>
      <c r="G83" s="11"/>
      <c r="H83" s="1"/>
      <c r="I83" s="1"/>
      <c r="J83" s="1"/>
      <c r="K83" s="1"/>
      <c r="L83" s="1"/>
      <c r="M83" s="4"/>
      <c r="N83" s="1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2.75">
      <c r="A84" s="17"/>
      <c r="B84" s="28">
        <f t="shared" si="5"/>
        <v>4.049999999999994</v>
      </c>
      <c r="C84" s="19">
        <f t="shared" si="3"/>
        <v>1.224670231038587</v>
      </c>
      <c r="D84" s="19">
        <f t="shared" si="4"/>
        <v>1.6213715296294606</v>
      </c>
      <c r="E84" s="19"/>
      <c r="F84" s="39"/>
      <c r="G84" s="11"/>
      <c r="H84" s="1"/>
      <c r="I84" s="1"/>
      <c r="J84" s="1"/>
      <c r="K84" s="1"/>
      <c r="L84" s="1"/>
      <c r="M84" s="4"/>
      <c r="N84" s="1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2.75">
      <c r="A85" s="17"/>
      <c r="B85" s="28">
        <f t="shared" si="5"/>
        <v>4.099999999999993</v>
      </c>
      <c r="C85" s="19">
        <f t="shared" si="3"/>
        <v>1.2626152581573864</v>
      </c>
      <c r="D85" s="19">
        <f t="shared" si="4"/>
        <v>1.6117372588778636</v>
      </c>
      <c r="E85" s="19"/>
      <c r="F85" s="39"/>
      <c r="G85" s="1"/>
      <c r="H85" s="1"/>
      <c r="I85" s="1"/>
      <c r="J85" s="1"/>
      <c r="K85" s="1"/>
      <c r="L85" s="1"/>
      <c r="M85" s="4"/>
      <c r="N85" s="1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2.75">
      <c r="A86" s="17"/>
      <c r="B86" s="28">
        <f t="shared" si="5"/>
        <v>4.149999999999993</v>
      </c>
      <c r="C86" s="19">
        <f t="shared" si="3"/>
        <v>1.3016828874382607</v>
      </c>
      <c r="D86" s="19">
        <f t="shared" si="4"/>
        <v>1.6007734864720529</v>
      </c>
      <c r="E86" s="19"/>
      <c r="F86" s="39"/>
      <c r="G86" s="1"/>
      <c r="H86" s="1"/>
      <c r="I86" s="1"/>
      <c r="J86" s="1"/>
      <c r="K86" s="1"/>
      <c r="L86" s="1"/>
      <c r="M86" s="4"/>
      <c r="N86" s="1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2.75">
      <c r="A87" s="17"/>
      <c r="B87" s="28">
        <f t="shared" si="5"/>
        <v>4.199999999999993</v>
      </c>
      <c r="C87" s="19">
        <f t="shared" si="3"/>
        <v>1.3419001174283847</v>
      </c>
      <c r="D87" s="19">
        <f t="shared" si="4"/>
        <v>1.588453519186721</v>
      </c>
      <c r="E87" s="19"/>
      <c r="F87" s="39"/>
      <c r="G87" s="1"/>
      <c r="H87" s="1"/>
      <c r="I87" s="1"/>
      <c r="J87" s="1"/>
      <c r="K87" s="1"/>
      <c r="L87" s="1"/>
      <c r="M87" s="4"/>
      <c r="N87" s="1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2.75">
      <c r="A88" s="17"/>
      <c r="B88" s="28">
        <f t="shared" si="5"/>
        <v>4.249999999999993</v>
      </c>
      <c r="C88" s="19">
        <f t="shared" si="3"/>
        <v>1.3832938555102399</v>
      </c>
      <c r="D88" s="19">
        <f t="shared" si="4"/>
        <v>1.5747504571684685</v>
      </c>
      <c r="E88" s="19"/>
      <c r="F88" s="39"/>
      <c r="G88" s="1"/>
      <c r="H88" s="1"/>
      <c r="I88" s="1"/>
      <c r="J88" s="1"/>
      <c r="K88" s="1"/>
      <c r="L88" s="1"/>
      <c r="M88" s="4"/>
      <c r="N88" s="1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2.75">
      <c r="A89" s="17"/>
      <c r="B89" s="28">
        <f t="shared" si="5"/>
        <v>4.299999999999993</v>
      </c>
      <c r="C89" s="19">
        <f t="shared" si="3"/>
        <v>1.4258908141119115</v>
      </c>
      <c r="D89" s="19">
        <f t="shared" si="4"/>
        <v>1.5596371948248045</v>
      </c>
      <c r="E89" s="19"/>
      <c r="F89" s="39"/>
      <c r="G89" s="1"/>
      <c r="H89" s="1"/>
      <c r="I89" s="1"/>
      <c r="J89" s="1"/>
      <c r="K89" s="1"/>
      <c r="L89" s="1"/>
      <c r="M89" s="4"/>
      <c r="N89" s="1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2.75">
      <c r="A90" s="17"/>
      <c r="B90" s="28">
        <f t="shared" si="5"/>
        <v>4.3499999999999925</v>
      </c>
      <c r="C90" s="19">
        <f t="shared" si="3"/>
        <v>1.469717393917538</v>
      </c>
      <c r="D90" s="19">
        <f t="shared" si="4"/>
        <v>1.5430864216988687</v>
      </c>
      <c r="E90" s="19"/>
      <c r="F90" s="39"/>
      <c r="G90" s="1"/>
      <c r="H90" s="1"/>
      <c r="I90" s="1"/>
      <c r="J90" s="1"/>
      <c r="K90" s="1"/>
      <c r="L90" s="1"/>
      <c r="M90" s="4"/>
      <c r="N90" s="1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2.75">
      <c r="A91" s="17"/>
      <c r="B91" s="28">
        <f t="shared" si="5"/>
        <v>4.399999999999992</v>
      </c>
      <c r="C91" s="19">
        <f t="shared" si="3"/>
        <v>1.5147995529596003</v>
      </c>
      <c r="D91" s="19">
        <f t="shared" si="4"/>
        <v>1.5250706233302702</v>
      </c>
      <c r="E91" s="19"/>
      <c r="F91" s="39"/>
      <c r="G91" s="1"/>
      <c r="H91" s="1"/>
      <c r="I91" s="1"/>
      <c r="J91" s="1"/>
      <c r="K91" s="1"/>
      <c r="L91" s="1"/>
      <c r="M91" s="4"/>
      <c r="N91" s="1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12.75">
      <c r="A92" s="17"/>
      <c r="B92" s="28">
        <f t="shared" si="5"/>
        <v>4.449999999999992</v>
      </c>
      <c r="C92" s="19">
        <f t="shared" si="3"/>
        <v>1.561162660438752</v>
      </c>
      <c r="D92" s="19">
        <f t="shared" si="4"/>
        <v>1.5055620821024147</v>
      </c>
      <c r="E92" s="19"/>
      <c r="F92" s="39"/>
      <c r="G92" s="1"/>
      <c r="H92" s="1"/>
      <c r="I92" s="1"/>
      <c r="J92" s="1"/>
      <c r="K92" s="1"/>
      <c r="L92" s="1"/>
      <c r="M92" s="4"/>
      <c r="N92" s="1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15" ht="12.75">
      <c r="A93" s="17"/>
      <c r="B93" s="28">
        <f t="shared" si="5"/>
        <v>4.499999999999992</v>
      </c>
      <c r="C93" s="19">
        <f t="shared" si="3"/>
        <v>1.6088313340937368</v>
      </c>
      <c r="D93" s="19">
        <f t="shared" si="4"/>
        <v>1.4845328780766878</v>
      </c>
      <c r="E93" s="19"/>
      <c r="F93" s="39"/>
      <c r="G93" s="1"/>
      <c r="H93" s="1"/>
      <c r="I93" s="1"/>
      <c r="J93" s="1"/>
      <c r="K93" s="1"/>
      <c r="L93" s="1"/>
      <c r="M93" s="4"/>
      <c r="N93" s="1"/>
      <c r="O93" s="1"/>
    </row>
    <row r="94" spans="1:15" ht="12.75">
      <c r="A94" s="17"/>
      <c r="B94" s="28">
        <f t="shared" si="5"/>
        <v>4.549999999999992</v>
      </c>
      <c r="C94" s="19">
        <f t="shared" si="3"/>
        <v>1.6578292599377034</v>
      </c>
      <c r="D94" s="19">
        <f t="shared" si="4"/>
        <v>1.4619548898138452</v>
      </c>
      <c r="E94" s="19"/>
      <c r="F94" s="39"/>
      <c r="G94" s="1"/>
      <c r="H94" s="1"/>
      <c r="I94" s="1"/>
      <c r="J94" s="1"/>
      <c r="K94" s="1"/>
      <c r="L94" s="1"/>
      <c r="M94" s="4"/>
      <c r="N94" s="1"/>
      <c r="O94" s="1"/>
    </row>
    <row r="95" spans="1:15" ht="12.75">
      <c r="A95" s="17"/>
      <c r="B95" s="28">
        <f t="shared" si="5"/>
        <v>4.599999999999992</v>
      </c>
      <c r="C95" s="19">
        <f t="shared" si="3"/>
        <v>1.7081789931925935</v>
      </c>
      <c r="D95" s="19">
        <f t="shared" si="4"/>
        <v>1.437799795182943</v>
      </c>
      <c r="E95" s="19"/>
      <c r="F95" s="39"/>
      <c r="G95" s="1"/>
      <c r="H95" s="1"/>
      <c r="I95" s="1"/>
      <c r="J95" s="1"/>
      <c r="K95" s="1"/>
      <c r="L95" s="1"/>
      <c r="M95" s="4"/>
      <c r="N95" s="1"/>
      <c r="O95" s="1"/>
    </row>
    <row r="96" spans="1:15" ht="12.75">
      <c r="A96" s="17"/>
      <c r="B96" s="28">
        <f t="shared" si="5"/>
        <v>4.6499999999999915</v>
      </c>
      <c r="C96" s="19">
        <f t="shared" si="3"/>
        <v>1.759901739295718</v>
      </c>
      <c r="D96" s="19">
        <f t="shared" si="4"/>
        <v>1.4120390721581386</v>
      </c>
      <c r="E96" s="19"/>
      <c r="F96" s="39"/>
      <c r="G96" s="1"/>
      <c r="H96" s="1"/>
      <c r="I96" s="1"/>
      <c r="J96" s="1"/>
      <c r="K96" s="1"/>
      <c r="L96" s="1"/>
      <c r="M96" s="4"/>
      <c r="N96" s="1"/>
      <c r="O96" s="1"/>
    </row>
    <row r="97" spans="1:15" ht="12.75">
      <c r="A97" s="17"/>
      <c r="B97" s="28">
        <f t="shared" si="5"/>
        <v>4.699999999999991</v>
      </c>
      <c r="C97" s="19">
        <f t="shared" si="3"/>
        <v>1.81301711392833</v>
      </c>
      <c r="D97" s="19">
        <f t="shared" si="4"/>
        <v>1.384643999603664</v>
      </c>
      <c r="E97" s="19"/>
      <c r="F97" s="39"/>
      <c r="G97" s="1"/>
      <c r="H97" s="1"/>
      <c r="I97" s="1"/>
      <c r="J97" s="1"/>
      <c r="K97" s="1"/>
      <c r="L97" s="1"/>
      <c r="M97" s="4"/>
      <c r="N97" s="1"/>
      <c r="O97" s="1"/>
    </row>
    <row r="98" spans="1:15" ht="12.75">
      <c r="A98" s="17"/>
      <c r="B98" s="28">
        <f t="shared" si="5"/>
        <v>4.749999999999991</v>
      </c>
      <c r="C98" s="19">
        <f t="shared" si="3"/>
        <v>1.8675428811320602</v>
      </c>
      <c r="D98" s="19">
        <f t="shared" si="4"/>
        <v>1.355585658047284</v>
      </c>
      <c r="E98" s="19"/>
      <c r="F98" s="39"/>
      <c r="G98" s="1"/>
      <c r="H98" s="1"/>
      <c r="I98" s="1"/>
      <c r="J98" s="1"/>
      <c r="K98" s="1"/>
      <c r="L98" s="1"/>
      <c r="M98" s="4"/>
      <c r="N98" s="1"/>
      <c r="O98" s="1"/>
    </row>
    <row r="99" spans="1:15" ht="12.75">
      <c r="A99" s="17"/>
      <c r="B99" s="28">
        <f t="shared" si="5"/>
        <v>4.799999999999991</v>
      </c>
      <c r="C99" s="19">
        <f t="shared" si="3"/>
        <v>1.9234946687431396</v>
      </c>
      <c r="D99" s="19">
        <f t="shared" si="4"/>
        <v>1.3248349304425244</v>
      </c>
      <c r="E99" s="19"/>
      <c r="F99" s="39"/>
      <c r="G99" s="1"/>
      <c r="H99" s="1"/>
      <c r="I99" s="1"/>
      <c r="J99" s="1"/>
      <c r="K99" s="1"/>
      <c r="L99" s="1"/>
      <c r="M99" s="4"/>
      <c r="N99" s="1"/>
      <c r="O99" s="1"/>
    </row>
    <row r="100" spans="1:15" ht="12.75">
      <c r="A100" s="17"/>
      <c r="B100" s="28">
        <f t="shared" si="5"/>
        <v>4.849999999999991</v>
      </c>
      <c r="C100" s="19">
        <f t="shared" si="3"/>
        <v>1.9808856605949843</v>
      </c>
      <c r="D100" s="19">
        <f t="shared" si="4"/>
        <v>1.292362502919947</v>
      </c>
      <c r="E100" s="19"/>
      <c r="F100" s="39"/>
      <c r="G100" s="1"/>
      <c r="H100" s="1"/>
      <c r="I100" s="1"/>
      <c r="J100" s="1"/>
      <c r="K100" s="1"/>
      <c r="L100" s="1"/>
      <c r="M100" s="4"/>
      <c r="N100" s="1"/>
      <c r="O100" s="1"/>
    </row>
    <row r="101" spans="1:15" ht="12.75">
      <c r="A101" s="17"/>
      <c r="B101" s="28">
        <f t="shared" si="5"/>
        <v>4.899999999999991</v>
      </c>
      <c r="C101" s="19">
        <f t="shared" si="3"/>
        <v>2.039726265225821</v>
      </c>
      <c r="D101" s="19">
        <f t="shared" si="4"/>
        <v>1.2581388655277472</v>
      </c>
      <c r="E101" s="19"/>
      <c r="F101" s="39"/>
      <c r="G101" s="1"/>
      <c r="H101" s="1"/>
      <c r="I101" s="1"/>
      <c r="J101" s="1"/>
      <c r="K101" s="1"/>
      <c r="L101" s="1"/>
      <c r="M101" s="4"/>
      <c r="N101" s="1"/>
      <c r="O101" s="1"/>
    </row>
    <row r="102" spans="1:15" ht="12.75">
      <c r="A102" s="17"/>
      <c r="B102" s="28">
        <f t="shared" si="5"/>
        <v>4.94999999999999</v>
      </c>
      <c r="C102" s="19">
        <f t="shared" si="3"/>
        <v>2.100023761189021</v>
      </c>
      <c r="D102" s="19">
        <f t="shared" si="4"/>
        <v>1.2221343129619342</v>
      </c>
      <c r="E102" s="19"/>
      <c r="F102" s="39"/>
      <c r="G102" s="1"/>
      <c r="H102" s="1"/>
      <c r="I102" s="1"/>
      <c r="J102" s="1"/>
      <c r="K102" s="1"/>
      <c r="L102" s="1"/>
      <c r="M102" s="4"/>
      <c r="N102" s="1"/>
      <c r="O102" s="1"/>
    </row>
    <row r="103" spans="1:15" ht="12.75">
      <c r="A103" s="17"/>
      <c r="B103" s="28">
        <f t="shared" si="5"/>
        <v>4.99999999999999</v>
      </c>
      <c r="C103" s="19">
        <f t="shared" si="3"/>
        <v>2.16178191950886</v>
      </c>
      <c r="D103" s="19">
        <f t="shared" si="4"/>
        <v>1.184318945286339</v>
      </c>
      <c r="E103" s="19"/>
      <c r="F103" s="39"/>
      <c r="G103" s="1"/>
      <c r="H103" s="1"/>
      <c r="I103" s="1"/>
      <c r="J103" s="1"/>
      <c r="K103" s="1"/>
      <c r="L103" s="1"/>
      <c r="M103" s="4"/>
      <c r="N103" s="1"/>
      <c r="O103" s="1"/>
    </row>
    <row r="104" spans="1:15" ht="12.75">
      <c r="A104" s="17"/>
      <c r="B104" s="28">
        <f t="shared" si="5"/>
        <v>5.04999999999999</v>
      </c>
      <c r="C104" s="19">
        <f t="shared" si="3"/>
        <v>2.2250006043625294</v>
      </c>
      <c r="D104" s="19">
        <f t="shared" si="4"/>
        <v>1.144662668642704</v>
      </c>
      <c r="E104" s="19"/>
      <c r="F104" s="39"/>
      <c r="G104" s="1"/>
      <c r="H104" s="1"/>
      <c r="I104" s="1"/>
      <c r="J104" s="1"/>
      <c r="K104" s="1"/>
      <c r="L104" s="1"/>
      <c r="M104" s="4"/>
      <c r="N104" s="1"/>
      <c r="O104" s="1"/>
    </row>
    <row r="105" spans="1:15" ht="12.75">
      <c r="A105" s="17"/>
      <c r="B105" s="28">
        <f t="shared" si="5"/>
        <v>5.09999999999999</v>
      </c>
      <c r="C105" s="19">
        <f t="shared" si="3"/>
        <v>2.2896753537080445</v>
      </c>
      <c r="D105" s="19">
        <f t="shared" si="4"/>
        <v>1.1031351959510782</v>
      </c>
      <c r="E105" s="19"/>
      <c r="F105" s="39"/>
      <c r="G105" s="1"/>
      <c r="H105" s="1"/>
      <c r="I105" s="1"/>
      <c r="J105" s="1"/>
      <c r="K105" s="1"/>
      <c r="L105" s="1"/>
      <c r="M105" s="4"/>
      <c r="N105" s="1"/>
      <c r="O105" s="1"/>
    </row>
    <row r="106" spans="1:15" ht="12.75">
      <c r="A106" s="17"/>
      <c r="B106" s="28">
        <f t="shared" si="5"/>
        <v>5.14999999999999</v>
      </c>
      <c r="C106" s="19">
        <f t="shared" si="3"/>
        <v>2.3557969423234315</v>
      </c>
      <c r="D106" s="19">
        <f t="shared" si="4"/>
        <v>1.059706047600756</v>
      </c>
      <c r="E106" s="19"/>
      <c r="F106" s="39"/>
      <c r="G106" s="1"/>
      <c r="H106" s="1"/>
      <c r="I106" s="1"/>
      <c r="J106" s="1"/>
      <c r="K106" s="1"/>
      <c r="L106" s="1"/>
      <c r="M106" s="4"/>
      <c r="N106" s="1"/>
      <c r="O106" s="1"/>
    </row>
    <row r="107" spans="1:15" ht="12.75">
      <c r="A107" s="17"/>
      <c r="B107" s="28">
        <f t="shared" si="5"/>
        <v>5.1999999999999895</v>
      </c>
      <c r="C107" s="19">
        <f t="shared" si="3"/>
        <v>2.423350930578423</v>
      </c>
      <c r="D107" s="19">
        <f t="shared" si="4"/>
        <v>1.014344552131968</v>
      </c>
      <c r="E107" s="19"/>
      <c r="F107" s="39"/>
      <c r="G107" s="1"/>
      <c r="H107" s="1"/>
      <c r="I107" s="1"/>
      <c r="J107" s="1"/>
      <c r="K107" s="1"/>
      <c r="L107" s="1"/>
      <c r="M107" s="4"/>
      <c r="N107" s="1"/>
      <c r="O107" s="1"/>
    </row>
    <row r="108" spans="1:15" ht="12.75">
      <c r="A108" s="17"/>
      <c r="B108" s="28">
        <f t="shared" si="5"/>
        <v>5.249999999999989</v>
      </c>
      <c r="C108" s="19">
        <f t="shared" si="3"/>
        <v>2.4923172032255207</v>
      </c>
      <c r="D108" s="19">
        <f t="shared" si="4"/>
        <v>0.9670198469085461</v>
      </c>
      <c r="E108" s="19"/>
      <c r="F108" s="39"/>
      <c r="G108" s="1"/>
      <c r="H108" s="1"/>
      <c r="I108" s="1"/>
      <c r="J108" s="1"/>
      <c r="K108" s="1"/>
      <c r="L108" s="1"/>
      <c r="M108" s="4"/>
      <c r="N108" s="1"/>
      <c r="O108" s="1"/>
    </row>
    <row r="109" spans="1:15" ht="12.75">
      <c r="A109" s="17"/>
      <c r="B109" s="28">
        <f t="shared" si="5"/>
        <v>5.299999999999989</v>
      </c>
      <c r="C109" s="19">
        <f t="shared" si="3"/>
        <v>2.562669503567246</v>
      </c>
      <c r="D109" s="19">
        <f t="shared" si="4"/>
        <v>0.9177008787817637</v>
      </c>
      <c r="E109" s="19"/>
      <c r="F109" s="39"/>
      <c r="G109" s="1"/>
      <c r="H109" s="1"/>
      <c r="I109" s="1"/>
      <c r="J109" s="1"/>
      <c r="K109" s="1"/>
      <c r="L109" s="1"/>
      <c r="M109" s="4"/>
      <c r="N109" s="1"/>
      <c r="O109" s="1"/>
    </row>
    <row r="110" spans="1:15" ht="12.75">
      <c r="A110" s="17"/>
      <c r="B110" s="28">
        <f t="shared" si="5"/>
        <v>5.349999999999989</v>
      </c>
      <c r="C110" s="19">
        <f t="shared" si="3"/>
        <v>2.634374969518856</v>
      </c>
      <c r="D110" s="19">
        <f t="shared" si="4"/>
        <v>0.8663564047455489</v>
      </c>
      <c r="E110" s="19"/>
      <c r="F110" s="39"/>
      <c r="G110" s="1"/>
      <c r="H110" s="1"/>
      <c r="I110" s="1"/>
      <c r="J110" s="1"/>
      <c r="K110" s="1"/>
      <c r="L110" s="1"/>
      <c r="M110" s="4"/>
      <c r="N110" s="1"/>
      <c r="O110" s="1"/>
    </row>
    <row r="111" spans="1:15" ht="12.75">
      <c r="A111" s="17"/>
      <c r="B111" s="28">
        <f t="shared" si="5"/>
        <v>5.399999999999989</v>
      </c>
      <c r="C111" s="19">
        <f t="shared" si="3"/>
        <v>2.7073936793212168</v>
      </c>
      <c r="D111" s="19">
        <f t="shared" si="4"/>
        <v>0.8129549925832648</v>
      </c>
      <c r="E111" s="19"/>
      <c r="F111" s="39"/>
      <c r="G111" s="1"/>
      <c r="H111" s="1"/>
      <c r="I111" s="1"/>
      <c r="J111" s="1"/>
      <c r="K111" s="1"/>
      <c r="L111" s="1"/>
      <c r="M111" s="4"/>
      <c r="N111" s="1"/>
      <c r="O111" s="1"/>
    </row>
    <row r="112" spans="1:15" ht="12.75">
      <c r="A112" s="17"/>
      <c r="B112" s="28">
        <f t="shared" si="5"/>
        <v>5.449999999999989</v>
      </c>
      <c r="C112" s="19">
        <f t="shared" si="3"/>
        <v>2.781678215938161</v>
      </c>
      <c r="D112" s="19">
        <f t="shared" si="4"/>
        <v>0.7574650215062482</v>
      </c>
      <c r="E112" s="19"/>
      <c r="F112" s="39"/>
      <c r="G112" s="1"/>
      <c r="H112" s="1"/>
      <c r="I112" s="1"/>
      <c r="J112" s="1"/>
      <c r="K112" s="1"/>
      <c r="L112" s="1"/>
      <c r="M112" s="4"/>
      <c r="N112" s="1"/>
      <c r="O112" s="1"/>
    </row>
    <row r="113" spans="1:15" ht="12.75">
      <c r="A113" s="17"/>
      <c r="B113" s="28">
        <f t="shared" si="5"/>
        <v>5.4999999999999885</v>
      </c>
      <c r="C113" s="19">
        <f t="shared" si="3"/>
        <v>2.8571732604572895</v>
      </c>
      <c r="D113" s="19">
        <f t="shared" si="4"/>
        <v>0.6998546827842761</v>
      </c>
      <c r="E113" s="19"/>
      <c r="F113" s="39"/>
      <c r="G113" s="1"/>
      <c r="H113" s="1"/>
      <c r="I113" s="1"/>
      <c r="J113" s="1"/>
      <c r="K113" s="1"/>
      <c r="L113" s="1"/>
      <c r="M113" s="4"/>
      <c r="N113" s="1"/>
      <c r="O113" s="1"/>
    </row>
    <row r="114" spans="1:15" ht="12.75">
      <c r="A114" s="17"/>
      <c r="B114" s="28">
        <f t="shared" si="5"/>
        <v>5.549999999999988</v>
      </c>
      <c r="C114" s="19">
        <f t="shared" si="3"/>
        <v>2.933815226052377</v>
      </c>
      <c r="D114" s="19">
        <f t="shared" si="4"/>
        <v>0.6400919803681485</v>
      </c>
      <c r="E114" s="19"/>
      <c r="F114" s="39"/>
      <c r="G114" s="1"/>
      <c r="H114" s="1"/>
      <c r="I114" s="1"/>
      <c r="J114" s="1"/>
      <c r="K114" s="1"/>
      <c r="L114" s="1"/>
      <c r="M114" s="4"/>
      <c r="N114" s="1"/>
      <c r="O114" s="1"/>
    </row>
    <row r="115" spans="1:15" ht="12.75">
      <c r="A115" s="17"/>
      <c r="B115" s="28">
        <f t="shared" si="5"/>
        <v>5.599999999999988</v>
      </c>
      <c r="C115" s="19">
        <f t="shared" si="3"/>
        <v>3.0115319451971243</v>
      </c>
      <c r="D115" s="19">
        <f t="shared" si="4"/>
        <v>0.5781447315045452</v>
      </c>
      <c r="E115" s="19"/>
      <c r="F115" s="39"/>
      <c r="G115" s="1"/>
      <c r="H115" s="1"/>
      <c r="I115" s="1"/>
      <c r="J115" s="1"/>
      <c r="K115" s="1"/>
      <c r="L115" s="1"/>
      <c r="M115" s="4"/>
      <c r="N115" s="1"/>
      <c r="O115" s="1"/>
    </row>
    <row r="116" spans="1:15" ht="12.75">
      <c r="A116" s="17"/>
      <c r="B116" s="28">
        <f t="shared" si="5"/>
        <v>5.649999999999988</v>
      </c>
      <c r="C116" s="19">
        <f t="shared" si="3"/>
        <v>3.0902424237703703</v>
      </c>
      <c r="D116" s="19">
        <f t="shared" si="4"/>
        <v>0.5139805673433312</v>
      </c>
      <c r="E116" s="19"/>
      <c r="F116" s="39"/>
      <c r="G116" s="1"/>
      <c r="H116" s="1"/>
      <c r="I116" s="1"/>
      <c r="J116" s="1"/>
      <c r="K116" s="1"/>
      <c r="L116" s="1"/>
      <c r="M116" s="4"/>
      <c r="N116" s="1"/>
      <c r="O116" s="1"/>
    </row>
    <row r="117" spans="1:15" ht="12.75">
      <c r="A117" s="17"/>
      <c r="B117" s="28">
        <f t="shared" si="5"/>
        <v>5.699999999999988</v>
      </c>
      <c r="C117" s="19">
        <f t="shared" si="3"/>
        <v>3.16985667637854</v>
      </c>
      <c r="D117" s="19">
        <f t="shared" si="4"/>
        <v>0.44756693353746446</v>
      </c>
      <c r="E117" s="19"/>
      <c r="F117" s="39"/>
      <c r="G117" s="1"/>
      <c r="H117" s="1"/>
      <c r="I117" s="1"/>
      <c r="J117" s="1"/>
      <c r="K117" s="1"/>
      <c r="L117" s="1"/>
      <c r="M117" s="4"/>
      <c r="N117" s="1"/>
      <c r="O117" s="1"/>
    </row>
    <row r="118" spans="1:15" ht="12.75">
      <c r="A118" s="17"/>
      <c r="B118" s="28">
        <f t="shared" si="5"/>
        <v>5.749999999999988</v>
      </c>
      <c r="C118" s="19">
        <f t="shared" si="3"/>
        <v>3.2502756575511875</v>
      </c>
      <c r="D118" s="19">
        <f t="shared" si="4"/>
        <v>0.37887109083566156</v>
      </c>
      <c r="E118" s="19"/>
      <c r="F118" s="39"/>
      <c r="G118" s="1"/>
      <c r="H118" s="1"/>
      <c r="I118" s="1"/>
      <c r="J118" s="1"/>
      <c r="K118" s="1"/>
      <c r="L118" s="1"/>
      <c r="M118" s="4"/>
      <c r="N118" s="1"/>
      <c r="O118" s="1"/>
    </row>
    <row r="119" spans="1:15" ht="12.75">
      <c r="A119" s="17"/>
      <c r="B119" s="28">
        <f t="shared" si="5"/>
        <v>5.799999999999987</v>
      </c>
      <c r="C119" s="19">
        <f t="shared" si="3"/>
        <v>3.331391303345595</v>
      </c>
      <c r="D119" s="19">
        <f t="shared" si="4"/>
        <v>0.30786011566797267</v>
      </c>
      <c r="E119" s="19"/>
      <c r="F119" s="39"/>
      <c r="G119" s="1"/>
      <c r="H119" s="1"/>
      <c r="I119" s="1"/>
      <c r="J119" s="1"/>
      <c r="K119" s="1"/>
      <c r="L119" s="1"/>
      <c r="M119" s="4"/>
      <c r="N119" s="1"/>
      <c r="O119" s="1"/>
    </row>
    <row r="120" spans="1:15" ht="12.75">
      <c r="A120" s="17"/>
      <c r="B120" s="28">
        <f t="shared" si="5"/>
        <v>5.849999999999987</v>
      </c>
      <c r="C120" s="19">
        <f t="shared" si="3"/>
        <v>3.413086697234548</v>
      </c>
      <c r="D120" s="19">
        <f t="shared" si="4"/>
        <v>0.23450090072441465</v>
      </c>
      <c r="E120" s="19"/>
      <c r="F120" s="39"/>
      <c r="G120" s="1"/>
      <c r="H120" s="1"/>
      <c r="I120" s="1"/>
      <c r="J120" s="1"/>
      <c r="K120" s="1"/>
      <c r="L120" s="1"/>
      <c r="M120" s="4"/>
      <c r="N120" s="1"/>
      <c r="O120" s="1"/>
    </row>
    <row r="121" spans="1:15" ht="12.75">
      <c r="A121" s="17"/>
      <c r="B121" s="28">
        <f t="shared" si="5"/>
        <v>5.899999999999987</v>
      </c>
      <c r="C121" s="19">
        <f t="shared" si="3"/>
        <v>3.4952363728645395</v>
      </c>
      <c r="D121" s="19">
        <f t="shared" si="4"/>
        <v>0.15876015552679668</v>
      </c>
      <c r="E121" s="19"/>
      <c r="F121" s="39"/>
      <c r="G121" s="1"/>
      <c r="H121" s="1"/>
      <c r="I121" s="1"/>
      <c r="J121" s="1"/>
      <c r="K121" s="1"/>
      <c r="L121" s="1"/>
      <c r="M121" s="4"/>
      <c r="N121" s="1"/>
      <c r="O121" s="1"/>
    </row>
    <row r="122" spans="1:15" ht="12.75">
      <c r="A122" s="17"/>
      <c r="B122" s="28">
        <f t="shared" si="5"/>
        <v>5.949999999999987</v>
      </c>
      <c r="C122" s="19">
        <f t="shared" si="3"/>
        <v>3.5777067642943488</v>
      </c>
      <c r="D122" s="19">
        <f t="shared" si="4"/>
        <v>0.0806044069938827</v>
      </c>
      <c r="E122" s="19"/>
      <c r="F122" s="39"/>
      <c r="G122" s="1"/>
      <c r="H122" s="1"/>
      <c r="I122" s="1"/>
      <c r="J122" s="1"/>
      <c r="K122" s="1"/>
      <c r="L122" s="1"/>
      <c r="M122" s="4"/>
      <c r="N122" s="1"/>
      <c r="O122" s="1"/>
    </row>
    <row r="123" spans="1:15" ht="12.75">
      <c r="A123" s="17"/>
      <c r="B123" s="28">
        <f t="shared" si="5"/>
        <v>5.999999999999987</v>
      </c>
      <c r="C123" s="19">
        <f t="shared" si="3"/>
        <v>3.6603568116173437</v>
      </c>
      <c r="D123" s="19">
        <f t="shared" si="4"/>
        <v>2.1889157153509542E-14</v>
      </c>
      <c r="E123" s="19"/>
      <c r="F123" s="39"/>
      <c r="G123" s="1"/>
      <c r="H123" s="1"/>
      <c r="I123" s="1"/>
      <c r="J123" s="1"/>
      <c r="K123" s="1"/>
      <c r="L123" s="1"/>
      <c r="M123" s="4"/>
      <c r="N123" s="1"/>
      <c r="O123" s="1"/>
    </row>
    <row r="124" spans="1:15" ht="12.75">
      <c r="A124" s="17"/>
      <c r="B124" s="28">
        <f t="shared" si="5"/>
        <v>6.0499999999999865</v>
      </c>
      <c r="C124" s="19">
        <f t="shared" si="3"/>
        <v>3.743038726431658</v>
      </c>
      <c r="D124" s="19">
        <f t="shared" si="4"/>
        <v>-0.08308690207262401</v>
      </c>
      <c r="E124" s="19"/>
      <c r="F124" s="39"/>
      <c r="G124" s="1"/>
      <c r="H124" s="1"/>
      <c r="I124" s="1"/>
      <c r="J124" s="1"/>
      <c r="K124" s="1"/>
      <c r="L124" s="1"/>
      <c r="M124" s="4"/>
      <c r="N124" s="1"/>
      <c r="O124" s="1"/>
    </row>
    <row r="125" spans="1:15" ht="12.75">
      <c r="A125" s="17"/>
      <c r="B125" s="28">
        <f t="shared" si="5"/>
        <v>6.099999999999986</v>
      </c>
      <c r="C125" s="19">
        <f t="shared" si="3"/>
        <v>3.8255989174918184</v>
      </c>
      <c r="D125" s="19">
        <f t="shared" si="4"/>
        <v>-0.1686903167881255</v>
      </c>
      <c r="E125" s="19"/>
      <c r="F125" s="39"/>
      <c r="G125" s="1"/>
      <c r="H125" s="1"/>
      <c r="I125" s="1"/>
      <c r="J125" s="1"/>
      <c r="K125" s="1"/>
      <c r="L125" s="1"/>
      <c r="M125" s="4"/>
      <c r="N125" s="1"/>
      <c r="O125" s="1"/>
    </row>
    <row r="126" spans="1:15" ht="12.75">
      <c r="A126" s="17"/>
      <c r="B126" s="28">
        <f t="shared" si="5"/>
        <v>6.149999999999986</v>
      </c>
      <c r="C126" s="19">
        <f t="shared" si="3"/>
        <v>3.9078790721450454</v>
      </c>
      <c r="D126" s="19">
        <f t="shared" si="4"/>
        <v>-0.2568444421169906</v>
      </c>
      <c r="E126" s="19"/>
      <c r="F126" s="39"/>
      <c r="G126" s="1"/>
      <c r="H126" s="1"/>
      <c r="I126" s="1"/>
      <c r="J126" s="1"/>
      <c r="K126" s="1"/>
      <c r="L126" s="1"/>
      <c r="M126" s="4"/>
      <c r="N126" s="1"/>
      <c r="O126" s="1"/>
    </row>
    <row r="127" spans="1:15" ht="12.75">
      <c r="A127" s="17"/>
      <c r="B127" s="28">
        <f t="shared" si="5"/>
        <v>6.199999999999986</v>
      </c>
      <c r="C127" s="19">
        <f t="shared" si="3"/>
        <v>3.9897173839711764</v>
      </c>
      <c r="D127" s="19">
        <f t="shared" si="4"/>
        <v>-0.34758365590239365</v>
      </c>
      <c r="E127" s="19"/>
      <c r="F127" s="39"/>
      <c r="G127" s="1"/>
      <c r="H127" s="1"/>
      <c r="I127" s="1"/>
      <c r="J127" s="1"/>
      <c r="K127" s="1"/>
      <c r="L127" s="1"/>
      <c r="M127" s="4"/>
      <c r="N127" s="1"/>
      <c r="O127" s="1"/>
    </row>
    <row r="128" spans="1:15" ht="12.75">
      <c r="A128" s="17"/>
      <c r="B128" s="28">
        <f t="shared" si="5"/>
        <v>6.249999999999986</v>
      </c>
      <c r="C128" s="19">
        <f t="shared" si="3"/>
        <v>4.070949911606014</v>
      </c>
      <c r="D128" s="19">
        <f t="shared" si="4"/>
        <v>-0.440942515332332</v>
      </c>
      <c r="E128" s="19"/>
      <c r="F128" s="39"/>
      <c r="G128" s="1"/>
      <c r="H128" s="1"/>
      <c r="I128" s="1"/>
      <c r="J128" s="1"/>
      <c r="K128" s="1"/>
      <c r="L128" s="1"/>
      <c r="M128" s="4"/>
      <c r="N128" s="1"/>
      <c r="O128" s="1"/>
    </row>
    <row r="129" spans="1:15" ht="12.75">
      <c r="A129" s="17"/>
      <c r="B129" s="28">
        <f t="shared" si="5"/>
        <v>6.299999999999986</v>
      </c>
      <c r="C129" s="19">
        <f t="shared" si="3"/>
        <v>4.1514120482802594</v>
      </c>
      <c r="D129" s="19">
        <f t="shared" si="4"/>
        <v>-0.5369557564175794</v>
      </c>
      <c r="E129" s="19"/>
      <c r="F129" s="39"/>
      <c r="G129" s="1"/>
      <c r="H129" s="1"/>
      <c r="I129" s="1"/>
      <c r="J129" s="1"/>
      <c r="K129" s="1"/>
      <c r="L129" s="1"/>
      <c r="M129" s="4"/>
      <c r="N129" s="1"/>
      <c r="O129" s="1"/>
    </row>
    <row r="130" spans="1:15" ht="12.75">
      <c r="A130" s="17"/>
      <c r="B130" s="28">
        <f t="shared" si="5"/>
        <v>6.349999999999985</v>
      </c>
      <c r="C130" s="19">
        <f t="shared" si="3"/>
        <v>4.230940076432248</v>
      </c>
      <c r="D130" s="19">
        <f t="shared" si="4"/>
        <v>-0.6356582934753363</v>
      </c>
      <c r="E130" s="19"/>
      <c r="F130" s="39"/>
      <c r="G130" s="1"/>
      <c r="H130" s="1"/>
      <c r="I130" s="1"/>
      <c r="J130" s="1"/>
      <c r="K130" s="1"/>
      <c r="L130" s="1"/>
      <c r="M130" s="4"/>
      <c r="N130" s="1"/>
      <c r="O130" s="1"/>
    </row>
    <row r="131" spans="1:15" ht="12.75">
      <c r="A131" s="17"/>
      <c r="B131" s="28">
        <f t="shared" si="5"/>
        <v>6.399999999999985</v>
      </c>
      <c r="C131" s="19">
        <f t="shared" si="3"/>
        <v>4.309372777153803</v>
      </c>
      <c r="D131" s="19">
        <f t="shared" si="4"/>
        <v>-0.7370852186184728</v>
      </c>
      <c r="E131" s="19"/>
      <c r="F131" s="39"/>
      <c r="G131" s="1"/>
      <c r="H131" s="1"/>
      <c r="I131" s="1"/>
      <c r="J131" s="1"/>
      <c r="K131" s="1"/>
      <c r="L131" s="1"/>
      <c r="M131" s="4"/>
      <c r="N131" s="1"/>
      <c r="O131" s="1"/>
    </row>
    <row r="132" spans="1:15" ht="12.75">
      <c r="A132" s="17"/>
      <c r="B132" s="28">
        <f t="shared" si="5"/>
        <v>6.449999999999985</v>
      </c>
      <c r="C132" s="19">
        <f aca="true" t="shared" si="6" ref="C132:C195">$H$3/POWER(1+EXP(-$K$3*$J$3*B132)*(POWER($H$3/$I$3,$K$3)-1),1/$K$3)</f>
        <v>4.386553060503578</v>
      </c>
      <c r="D132" s="19">
        <f aca="true" t="shared" si="7" ref="D132:D195">$J$3*(1-POWER(B132/$H$3,$K$3))*B132</f>
        <v>-0.8412718012502456</v>
      </c>
      <c r="E132" s="19"/>
      <c r="F132" s="39"/>
      <c r="G132" s="1"/>
      <c r="H132" s="1"/>
      <c r="I132" s="1"/>
      <c r="J132" s="1"/>
      <c r="K132" s="1"/>
      <c r="L132" s="1"/>
      <c r="M132" s="4"/>
      <c r="N132" s="1"/>
      <c r="O132" s="1"/>
    </row>
    <row r="133" spans="1:15" ht="12.75">
      <c r="A133" s="17"/>
      <c r="B133" s="28">
        <f aca="true" t="shared" si="8" ref="B133:B196">B132+0.05</f>
        <v>6.499999999999985</v>
      </c>
      <c r="C133" s="19">
        <f t="shared" si="6"/>
        <v>4.462329580144036</v>
      </c>
      <c r="D133" s="19">
        <f t="shared" si="7"/>
        <v>-0.9482534875644091</v>
      </c>
      <c r="E133" s="19"/>
      <c r="F133" s="39"/>
      <c r="G133" s="1"/>
      <c r="H133" s="1"/>
      <c r="I133" s="1"/>
      <c r="J133" s="1"/>
      <c r="K133" s="1"/>
      <c r="L133" s="1"/>
      <c r="M133" s="4"/>
      <c r="N133" s="1"/>
      <c r="O133" s="1"/>
    </row>
    <row r="134" spans="1:15" ht="12.75">
      <c r="A134" s="17"/>
      <c r="B134" s="28">
        <f t="shared" si="8"/>
        <v>6.549999999999985</v>
      </c>
      <c r="C134" s="19">
        <f t="shared" si="6"/>
        <v>4.536558294548702</v>
      </c>
      <c r="D134" s="19">
        <f t="shared" si="7"/>
        <v>-1.0580659000505974</v>
      </c>
      <c r="E134" s="19"/>
      <c r="F134" s="39"/>
      <c r="G134" s="1"/>
      <c r="H134" s="1"/>
      <c r="I134" s="1"/>
      <c r="J134" s="1"/>
      <c r="K134" s="1"/>
      <c r="L134" s="1"/>
      <c r="M134" s="4"/>
      <c r="N134" s="1"/>
      <c r="O134" s="1"/>
    </row>
    <row r="135" spans="1:10" ht="12.75">
      <c r="A135" s="17"/>
      <c r="B135" s="28">
        <f t="shared" si="8"/>
        <v>6.5999999999999845</v>
      </c>
      <c r="C135" s="19">
        <f t="shared" si="6"/>
        <v>4.609103937333911</v>
      </c>
      <c r="D135" s="19">
        <f t="shared" si="7"/>
        <v>-1.1707448370049078</v>
      </c>
      <c r="E135" s="19"/>
      <c r="F135" s="39"/>
      <c r="G135" s="5"/>
      <c r="H135" s="5"/>
      <c r="I135" s="5"/>
      <c r="J135" s="5"/>
    </row>
    <row r="136" spans="1:10" ht="12.75">
      <c r="A136" s="17"/>
      <c r="B136" s="28">
        <f t="shared" si="8"/>
        <v>6.649999999999984</v>
      </c>
      <c r="C136" s="19">
        <f t="shared" si="6"/>
        <v>4.679841361152265</v>
      </c>
      <c r="D136" s="19">
        <f t="shared" si="7"/>
        <v>-1.2863262720455626</v>
      </c>
      <c r="E136" s="19"/>
      <c r="F136" s="39"/>
      <c r="G136" s="5"/>
      <c r="H136" s="5"/>
      <c r="I136" s="5"/>
      <c r="J136" s="5"/>
    </row>
    <row r="137" spans="1:10" ht="12.75">
      <c r="A137" s="17"/>
      <c r="B137" s="28">
        <f t="shared" si="8"/>
        <v>6.699999999999984</v>
      </c>
      <c r="C137" s="19">
        <f t="shared" si="6"/>
        <v>4.748656723000336</v>
      </c>
      <c r="D137" s="19">
        <f t="shared" si="7"/>
        <v>-1.4048463536335885</v>
      </c>
      <c r="E137" s="19"/>
      <c r="F137" s="39"/>
      <c r="G137" s="5"/>
      <c r="H137" s="5"/>
      <c r="I137" s="5"/>
      <c r="J137" s="5"/>
    </row>
    <row r="138" spans="1:10" ht="12.75">
      <c r="A138" s="17"/>
      <c r="B138" s="28">
        <f t="shared" si="8"/>
        <v>6.749999999999984</v>
      </c>
      <c r="C138" s="19">
        <f t="shared" si="6"/>
        <v>4.815448483596264</v>
      </c>
      <c r="D138" s="19">
        <f t="shared" si="7"/>
        <v>-1.526341404598396</v>
      </c>
      <c r="E138" s="19"/>
      <c r="F138" s="39"/>
      <c r="G138" s="5"/>
      <c r="H138" s="5"/>
      <c r="I138" s="5"/>
      <c r="J138" s="5"/>
    </row>
    <row r="139" spans="1:10" ht="12.75">
      <c r="A139" s="17"/>
      <c r="B139" s="28">
        <f t="shared" si="8"/>
        <v>6.799999999999984</v>
      </c>
      <c r="C139" s="19">
        <f t="shared" si="6"/>
        <v>4.880128199435565</v>
      </c>
      <c r="D139" s="19">
        <f t="shared" si="7"/>
        <v>-1.6508479216681973</v>
      </c>
      <c r="E139" s="19"/>
      <c r="F139" s="39"/>
      <c r="G139" s="5"/>
      <c r="H139" s="5"/>
      <c r="I139" s="5"/>
      <c r="J139" s="5"/>
    </row>
    <row r="140" spans="1:10" ht="12.75">
      <c r="A140" s="17"/>
      <c r="B140" s="28">
        <f t="shared" si="8"/>
        <v>6.849999999999984</v>
      </c>
      <c r="C140" s="19">
        <f t="shared" si="6"/>
        <v>4.942621092921456</v>
      </c>
      <c r="D140" s="19">
        <f t="shared" si="7"/>
        <v>-1.7784025750051564</v>
      </c>
      <c r="E140" s="19"/>
      <c r="F140" s="39"/>
      <c r="G140" s="5"/>
      <c r="H140" s="5"/>
      <c r="I140" s="5"/>
      <c r="J140" s="5"/>
    </row>
    <row r="141" spans="1:10" ht="12.75">
      <c r="A141" s="17"/>
      <c r="B141" s="28">
        <f t="shared" si="8"/>
        <v>6.8999999999999835</v>
      </c>
      <c r="C141" s="19">
        <f t="shared" si="6"/>
        <v>5.002866393223873</v>
      </c>
      <c r="D141" s="19">
        <f t="shared" si="7"/>
        <v>-1.9090422077452067</v>
      </c>
      <c r="E141" s="19"/>
      <c r="F141" s="39"/>
      <c r="G141" s="5"/>
      <c r="H141" s="5"/>
      <c r="I141" s="5"/>
      <c r="J141" s="5"/>
    </row>
    <row r="142" spans="1:10" ht="12.75">
      <c r="A142" s="17"/>
      <c r="B142" s="28">
        <f t="shared" si="8"/>
        <v>6.949999999999983</v>
      </c>
      <c r="C142" s="19">
        <f t="shared" si="6"/>
        <v>5.060817447861321</v>
      </c>
      <c r="D142" s="19">
        <f t="shared" si="7"/>
        <v>-2.0428038355424407</v>
      </c>
      <c r="E142" s="19"/>
      <c r="F142" s="39"/>
      <c r="G142" s="5"/>
      <c r="H142" s="5"/>
      <c r="I142" s="5"/>
      <c r="J142" s="5"/>
    </row>
    <row r="143" spans="1:10" ht="12.75">
      <c r="A143" s="17"/>
      <c r="B143" s="28">
        <f t="shared" si="8"/>
        <v>6.999999999999983</v>
      </c>
      <c r="C143" s="19">
        <f t="shared" si="6"/>
        <v>5.1164416120425456</v>
      </c>
      <c r="D143" s="19">
        <f t="shared" si="7"/>
        <v>-2.1797246461180104</v>
      </c>
      <c r="E143" s="19"/>
      <c r="F143" s="39"/>
      <c r="G143" s="5"/>
      <c r="H143" s="5"/>
      <c r="I143" s="5"/>
      <c r="J143" s="5"/>
    </row>
    <row r="144" spans="1:10" ht="12.75">
      <c r="A144" s="17"/>
      <c r="B144" s="28">
        <f t="shared" si="8"/>
        <v>7.049999999999983</v>
      </c>
      <c r="C144" s="19">
        <f t="shared" si="6"/>
        <v>5.169719929208434</v>
      </c>
      <c r="D144" s="19">
        <f t="shared" si="7"/>
        <v>-2.3198419988134367</v>
      </c>
      <c r="E144" s="19"/>
      <c r="F144" s="39"/>
      <c r="G144" s="5"/>
      <c r="H144" s="5"/>
      <c r="I144" s="5"/>
      <c r="J144" s="5"/>
    </row>
    <row r="145" spans="1:10" ht="12.75">
      <c r="A145" s="17"/>
      <c r="B145" s="28">
        <f t="shared" si="8"/>
        <v>7.099999999999983</v>
      </c>
      <c r="C145" s="19">
        <f t="shared" si="6"/>
        <v>5.2206466216965595</v>
      </c>
      <c r="D145" s="19">
        <f t="shared" si="7"/>
        <v>-2.4631934241482845</v>
      </c>
      <c r="E145" s="19"/>
      <c r="F145" s="39"/>
      <c r="G145" s="5"/>
      <c r="H145" s="5"/>
      <c r="I145" s="5"/>
      <c r="J145" s="5"/>
    </row>
    <row r="146" spans="1:10" ht="12.75">
      <c r="A146" s="17"/>
      <c r="B146" s="28">
        <f t="shared" si="8"/>
        <v>7.149999999999983</v>
      </c>
      <c r="C146" s="19">
        <f t="shared" si="6"/>
        <v>5.2692284148068556</v>
      </c>
      <c r="D146" s="19">
        <f t="shared" si="7"/>
        <v>-2.609816623382103</v>
      </c>
      <c r="E146" s="19"/>
      <c r="F146" s="39"/>
      <c r="G146" s="5"/>
      <c r="H146" s="5"/>
      <c r="I146" s="5"/>
      <c r="J146" s="5"/>
    </row>
    <row r="147" spans="1:10" ht="12.75">
      <c r="A147" s="17"/>
      <c r="B147" s="28">
        <f t="shared" si="8"/>
        <v>7.199999999999982</v>
      </c>
      <c r="C147" s="19">
        <f t="shared" si="6"/>
        <v>5.315483720657724</v>
      </c>
      <c r="D147" s="19">
        <f t="shared" si="7"/>
        <v>-2.759749468080575</v>
      </c>
      <c r="E147" s="19"/>
      <c r="F147" s="39"/>
      <c r="G147" s="5"/>
      <c r="H147" s="5"/>
      <c r="I147" s="5"/>
      <c r="J147" s="5"/>
    </row>
    <row r="148" spans="1:10" ht="12.75">
      <c r="A148" s="17"/>
      <c r="B148" s="28">
        <f t="shared" si="8"/>
        <v>7.249999999999982</v>
      </c>
      <c r="C148" s="19">
        <f t="shared" si="6"/>
        <v>5.359441710053946</v>
      </c>
      <c r="D148" s="19">
        <f t="shared" si="7"/>
        <v>-2.913029999685803</v>
      </c>
      <c r="E148" s="19"/>
      <c r="F148" s="39"/>
      <c r="G148" s="5"/>
      <c r="H148" s="5"/>
      <c r="I148" s="5"/>
      <c r="J148" s="5"/>
    </row>
    <row r="149" spans="1:10" ht="12.75">
      <c r="A149" s="17"/>
      <c r="B149" s="28">
        <f t="shared" si="8"/>
        <v>7.299999999999982</v>
      </c>
      <c r="C149" s="19">
        <f t="shared" si="6"/>
        <v>5.401141301186429</v>
      </c>
      <c r="D149" s="19">
        <f t="shared" si="7"/>
        <v>-3.0696964290906577</v>
      </c>
      <c r="E149" s="19"/>
      <c r="F149" s="39"/>
      <c r="G149" s="5"/>
      <c r="H149" s="5"/>
      <c r="I149" s="5"/>
      <c r="J149" s="5"/>
    </row>
    <row r="150" spans="1:10" ht="12.75">
      <c r="A150" s="17"/>
      <c r="B150" s="28">
        <f t="shared" si="8"/>
        <v>7.349999999999982</v>
      </c>
      <c r="C150" s="19">
        <f t="shared" si="6"/>
        <v>5.440630093459958</v>
      </c>
      <c r="D150" s="19">
        <f t="shared" si="7"/>
        <v>-3.2297871362171375</v>
      </c>
      <c r="E150" s="19"/>
      <c r="F150" s="39"/>
      <c r="G150" s="5"/>
      <c r="H150" s="5"/>
      <c r="I150" s="5"/>
      <c r="J150" s="5"/>
    </row>
    <row r="151" spans="1:10" ht="12.75">
      <c r="A151" s="17"/>
      <c r="B151" s="28">
        <f t="shared" si="8"/>
        <v>7.399999999999982</v>
      </c>
      <c r="C151" s="19">
        <f t="shared" si="6"/>
        <v>5.477963273259366</v>
      </c>
      <c r="D151" s="19">
        <f t="shared" si="7"/>
        <v>-3.3933406695986514</v>
      </c>
      <c r="E151" s="19"/>
      <c r="F151" s="39"/>
      <c r="G151" s="5"/>
      <c r="H151" s="5"/>
      <c r="I151" s="5"/>
      <c r="J151" s="5"/>
    </row>
    <row r="152" spans="1:10" ht="12.75">
      <c r="A152" s="17"/>
      <c r="B152" s="28">
        <f t="shared" si="8"/>
        <v>7.4499999999999815</v>
      </c>
      <c r="C152" s="19">
        <f t="shared" si="6"/>
        <v>5.513202516208919</v>
      </c>
      <c r="D152" s="19">
        <f t="shared" si="7"/>
        <v>-3.560395745966191</v>
      </c>
      <c r="E152" s="19"/>
      <c r="F152" s="39"/>
      <c r="G152" s="5"/>
      <c r="H152" s="5"/>
      <c r="I152" s="5"/>
      <c r="J152" s="5"/>
    </row>
    <row r="153" spans="1:10" ht="12.75">
      <c r="A153" s="17"/>
      <c r="B153" s="28">
        <f t="shared" si="8"/>
        <v>7.499999999999981</v>
      </c>
      <c r="C153" s="19">
        <f t="shared" si="6"/>
        <v>5.546414907660168</v>
      </c>
      <c r="D153" s="19">
        <f t="shared" si="7"/>
        <v>-3.730991249838295</v>
      </c>
      <c r="E153" s="19"/>
      <c r="F153" s="39"/>
      <c r="G153" s="5"/>
      <c r="H153" s="5"/>
      <c r="I153" s="5"/>
      <c r="J153" s="5"/>
    </row>
    <row r="154" spans="1:10" ht="12.75">
      <c r="A154" s="17"/>
      <c r="B154" s="28">
        <f t="shared" si="8"/>
        <v>7.549999999999981</v>
      </c>
      <c r="C154" s="19">
        <f t="shared" si="6"/>
        <v>5.577671899964357</v>
      </c>
      <c r="D154" s="19">
        <f t="shared" si="7"/>
        <v>-3.9051662331147807</v>
      </c>
      <c r="E154" s="19"/>
      <c r="F154" s="39"/>
      <c r="G154" s="5"/>
      <c r="H154" s="5"/>
      <c r="I154" s="5"/>
      <c r="J154" s="5"/>
    </row>
    <row r="155" spans="1:10" ht="12.75">
      <c r="A155" s="17"/>
      <c r="B155" s="28">
        <f t="shared" si="8"/>
        <v>7.599999999999981</v>
      </c>
      <c r="C155" s="19">
        <f t="shared" si="6"/>
        <v>5.6070483217365545</v>
      </c>
      <c r="D155" s="19">
        <f t="shared" si="7"/>
        <v>-4.082959914674159</v>
      </c>
      <c r="E155" s="19"/>
      <c r="F155" s="39"/>
      <c r="G155" s="5"/>
      <c r="H155" s="5"/>
      <c r="I155" s="5"/>
      <c r="J155" s="5"/>
    </row>
    <row r="156" spans="1:10" ht="12.75">
      <c r="A156" s="17"/>
      <c r="B156" s="28">
        <f t="shared" si="8"/>
        <v>7.649999999999981</v>
      </c>
      <c r="C156" s="19">
        <f t="shared" si="6"/>
        <v>5.634621450966126</v>
      </c>
      <c r="D156" s="19">
        <f t="shared" si="7"/>
        <v>-4.264411679974683</v>
      </c>
      <c r="E156" s="19"/>
      <c r="F156" s="39"/>
      <c r="G156" s="5"/>
      <c r="H156" s="5"/>
      <c r="I156" s="5"/>
      <c r="J156" s="5"/>
    </row>
    <row r="157" spans="1:10" ht="12.75">
      <c r="A157" s="17"/>
      <c r="B157" s="28">
        <f t="shared" si="8"/>
        <v>7.699999999999981</v>
      </c>
      <c r="C157" s="19">
        <f t="shared" si="6"/>
        <v>5.660470160609005</v>
      </c>
      <c r="D157" s="19">
        <f t="shared" si="7"/>
        <v>-4.449561080658982</v>
      </c>
      <c r="E157" s="19"/>
      <c r="F157" s="39"/>
      <c r="G157" s="5"/>
      <c r="H157" s="5"/>
      <c r="I157" s="5"/>
      <c r="J157" s="5"/>
    </row>
    <row r="158" spans="1:10" ht="12.75">
      <c r="A158" s="17"/>
      <c r="B158" s="28">
        <f t="shared" si="8"/>
        <v>7.7499999999999805</v>
      </c>
      <c r="C158" s="19">
        <f t="shared" si="6"/>
        <v>5.684674142316437</v>
      </c>
      <c r="D158" s="19">
        <f t="shared" si="7"/>
        <v>-4.638447834162199</v>
      </c>
      <c r="E158" s="19"/>
      <c r="F158" s="39"/>
      <c r="G158" s="5"/>
      <c r="H158" s="5"/>
      <c r="I158" s="5"/>
      <c r="J158" s="5"/>
    </row>
    <row r="159" spans="1:10" ht="12.75">
      <c r="A159" s="17"/>
      <c r="B159" s="28">
        <f t="shared" si="8"/>
        <v>7.79999999999998</v>
      </c>
      <c r="C159" s="19">
        <f t="shared" si="6"/>
        <v>5.707313211286292</v>
      </c>
      <c r="D159" s="19">
        <f t="shared" si="7"/>
        <v>-4.8311118233236225</v>
      </c>
      <c r="E159" s="19"/>
      <c r="F159" s="39"/>
      <c r="G159" s="5"/>
      <c r="H159" s="5"/>
      <c r="I159" s="5"/>
      <c r="J159" s="5"/>
    </row>
    <row r="160" spans="1:10" ht="12.75">
      <c r="A160" s="17"/>
      <c r="B160" s="28">
        <f t="shared" si="8"/>
        <v>7.84999999999998</v>
      </c>
      <c r="C160" s="19">
        <f t="shared" si="6"/>
        <v>5.728466692911126</v>
      </c>
      <c r="D160" s="19">
        <f t="shared" si="7"/>
        <v>-5.027593096001712</v>
      </c>
      <c r="E160" s="19"/>
      <c r="F160" s="39"/>
      <c r="G160" s="5"/>
      <c r="H160" s="5"/>
      <c r="I160" s="5"/>
      <c r="J160" s="5"/>
    </row>
    <row r="161" spans="1:10" ht="12.75">
      <c r="A161" s="17"/>
      <c r="B161" s="28">
        <f t="shared" si="8"/>
        <v>7.89999999999998</v>
      </c>
      <c r="C161" s="19">
        <f t="shared" si="6"/>
        <v>5.748212889961368</v>
      </c>
      <c r="D161" s="19">
        <f t="shared" si="7"/>
        <v>-5.227931864692483</v>
      </c>
      <c r="E161" s="19"/>
      <c r="F161" s="39"/>
      <c r="G161" s="5"/>
      <c r="H161" s="5"/>
      <c r="I161" s="5"/>
      <c r="J161" s="5"/>
    </row>
    <row r="162" spans="1:10" ht="12.75">
      <c r="A162" s="17"/>
      <c r="B162" s="28">
        <f t="shared" si="8"/>
        <v>7.94999999999998</v>
      </c>
      <c r="C162" s="19">
        <f t="shared" si="6"/>
        <v>5.766628627480591</v>
      </c>
      <c r="D162" s="19">
        <f t="shared" si="7"/>
        <v>-5.432168506151236</v>
      </c>
      <c r="E162" s="19"/>
      <c r="F162" s="39"/>
      <c r="G162" s="5"/>
      <c r="H162" s="5"/>
      <c r="I162" s="5"/>
      <c r="J162" s="5"/>
    </row>
    <row r="163" spans="1:10" ht="12.75">
      <c r="A163" s="17"/>
      <c r="B163" s="28">
        <f t="shared" si="8"/>
        <v>7.99999999999998</v>
      </c>
      <c r="C163" s="19">
        <f t="shared" si="6"/>
        <v>5.783788871365375</v>
      </c>
      <c r="D163" s="19">
        <f t="shared" si="7"/>
        <v>-5.640343561017516</v>
      </c>
      <c r="E163" s="19"/>
      <c r="F163" s="39"/>
      <c r="G163" s="5"/>
      <c r="H163" s="5"/>
      <c r="I163" s="5"/>
      <c r="J163" s="5"/>
    </row>
    <row r="164" spans="1:10" ht="12.75">
      <c r="A164" s="17"/>
      <c r="B164" s="28">
        <f t="shared" si="8"/>
        <v>8.04999999999998</v>
      </c>
      <c r="C164" s="19">
        <f t="shared" si="6"/>
        <v>5.79976641572564</v>
      </c>
      <c r="D164" s="19">
        <f t="shared" si="7"/>
        <v>-5.852497733443292</v>
      </c>
      <c r="E164" s="19"/>
      <c r="F164" s="39"/>
      <c r="G164" s="5"/>
      <c r="H164" s="5"/>
      <c r="I164" s="5"/>
      <c r="J164" s="5"/>
    </row>
    <row r="165" spans="1:10" ht="12.75">
      <c r="A165" s="17"/>
      <c r="B165" s="28">
        <f t="shared" si="8"/>
        <v>8.09999999999998</v>
      </c>
      <c r="C165" s="19">
        <f t="shared" si="6"/>
        <v>5.814631633536155</v>
      </c>
      <c r="D165" s="19">
        <f t="shared" si="7"/>
        <v>-6.068671890724327</v>
      </c>
      <c r="E165" s="19"/>
      <c r="F165" s="39"/>
      <c r="G165" s="5"/>
      <c r="H165" s="5"/>
      <c r="I165" s="5"/>
      <c r="J165" s="5"/>
    </row>
    <row r="166" spans="1:10" ht="12.75">
      <c r="A166" s="17"/>
      <c r="B166" s="28">
        <f t="shared" si="8"/>
        <v>8.14999999999998</v>
      </c>
      <c r="C166" s="19">
        <f t="shared" si="6"/>
        <v>5.828452284756086</v>
      </c>
      <c r="D166" s="19">
        <f t="shared" si="7"/>
        <v>-6.28890706293462</v>
      </c>
      <c r="E166" s="19"/>
      <c r="F166" s="39"/>
      <c r="G166" s="5"/>
      <c r="H166" s="5"/>
      <c r="I166" s="5"/>
      <c r="J166" s="5"/>
    </row>
    <row r="167" spans="1:10" ht="12.75">
      <c r="A167" s="17"/>
      <c r="B167" s="28">
        <f t="shared" si="8"/>
        <v>8.199999999999982</v>
      </c>
      <c r="C167" s="19">
        <f t="shared" si="6"/>
        <v>5.841293375969659</v>
      </c>
      <c r="D167" s="19">
        <f t="shared" si="7"/>
        <v>-6.5132444425639955</v>
      </c>
      <c r="E167" s="19"/>
      <c r="F167" s="39"/>
      <c r="G167" s="5"/>
      <c r="H167" s="5"/>
      <c r="I167" s="5"/>
      <c r="J167" s="5"/>
    </row>
    <row r="168" spans="1:10" ht="12.75">
      <c r="A168" s="17"/>
      <c r="B168" s="28">
        <f t="shared" si="8"/>
        <v>8.249999999999982</v>
      </c>
      <c r="C168" s="19">
        <f t="shared" si="6"/>
        <v>5.853217065647555</v>
      </c>
      <c r="D168" s="19">
        <f t="shared" si="7"/>
        <v>-6.741725384158637</v>
      </c>
      <c r="E168" s="19"/>
      <c r="F168" s="39"/>
      <c r="G168" s="5"/>
      <c r="H168" s="5"/>
      <c r="I168" s="5"/>
      <c r="J168" s="5"/>
    </row>
    <row r="169" spans="1:10" ht="12.75">
      <c r="A169" s="17"/>
      <c r="B169" s="28">
        <f t="shared" si="8"/>
        <v>8.299999999999983</v>
      </c>
      <c r="C169" s="19">
        <f t="shared" si="6"/>
        <v>5.864282609307945</v>
      </c>
      <c r="D169" s="19">
        <f t="shared" si="7"/>
        <v>-6.974391403964682</v>
      </c>
      <c r="E169" s="19"/>
      <c r="F169" s="39"/>
      <c r="G169" s="5"/>
      <c r="H169" s="5"/>
      <c r="I169" s="5"/>
      <c r="J169" s="5"/>
    </row>
    <row r="170" spans="1:10" ht="12.75">
      <c r="A170" s="17"/>
      <c r="B170" s="28">
        <f t="shared" si="8"/>
        <v>8.349999999999984</v>
      </c>
      <c r="C170" s="19">
        <f t="shared" si="6"/>
        <v>5.8745463391350405</v>
      </c>
      <c r="D170" s="19">
        <f t="shared" si="7"/>
        <v>-7.211284179574721</v>
      </c>
      <c r="E170" s="19"/>
      <c r="F170" s="39"/>
      <c r="G170" s="5"/>
      <c r="H170" s="5"/>
      <c r="I170" s="5"/>
      <c r="J170" s="5"/>
    </row>
    <row r="171" spans="1:10" ht="12.75">
      <c r="A171" s="17"/>
      <c r="B171" s="28">
        <f t="shared" si="8"/>
        <v>8.399999999999984</v>
      </c>
      <c r="C171" s="19">
        <f t="shared" si="6"/>
        <v>5.884061672961894</v>
      </c>
      <c r="D171" s="19">
        <f t="shared" si="7"/>
        <v>-7.452445549577204</v>
      </c>
      <c r="E171" s="19"/>
      <c r="F171" s="39"/>
      <c r="G171" s="5"/>
      <c r="H171" s="5"/>
      <c r="I171" s="5"/>
      <c r="J171" s="5"/>
    </row>
    <row r="172" spans="1:10" ht="12.75">
      <c r="A172" s="17"/>
      <c r="B172" s="28">
        <f t="shared" si="8"/>
        <v>8.449999999999985</v>
      </c>
      <c r="C172" s="19">
        <f t="shared" si="6"/>
        <v>5.892879147918402</v>
      </c>
      <c r="D172" s="19">
        <f t="shared" si="7"/>
        <v>-7.697917513208702</v>
      </c>
      <c r="E172" s="19"/>
      <c r="F172" s="39"/>
      <c r="G172" s="5"/>
      <c r="H172" s="5"/>
      <c r="I172" s="5"/>
      <c r="J172" s="5"/>
    </row>
    <row r="173" spans="1:10" ht="12.75">
      <c r="A173" s="17"/>
      <c r="B173" s="28">
        <f t="shared" si="8"/>
        <v>8.499999999999986</v>
      </c>
      <c r="C173" s="19">
        <f t="shared" si="6"/>
        <v>5.901046474464283</v>
      </c>
      <c r="D173" s="19">
        <f t="shared" si="7"/>
        <v>-7.947742230009032</v>
      </c>
      <c r="E173" s="19"/>
      <c r="F173" s="39"/>
      <c r="G173" s="5"/>
      <c r="H173" s="5"/>
      <c r="I173" s="5"/>
      <c r="J173" s="5"/>
    </row>
    <row r="174" spans="1:10" ht="12.75">
      <c r="A174" s="17"/>
      <c r="B174" s="28">
        <f t="shared" si="8"/>
        <v>8.549999999999986</v>
      </c>
      <c r="C174" s="19">
        <f t="shared" si="6"/>
        <v>5.908608606953681</v>
      </c>
      <c r="D174" s="19">
        <f t="shared" si="7"/>
        <v>-8.201962019479081</v>
      </c>
      <c r="E174" s="19"/>
      <c r="F174" s="39"/>
      <c r="G174" s="5"/>
      <c r="H174" s="5"/>
      <c r="I174" s="5"/>
      <c r="J174" s="5"/>
    </row>
    <row r="175" spans="1:10" ht="12.75">
      <c r="A175" s="17"/>
      <c r="B175" s="28">
        <f t="shared" si="8"/>
        <v>8.599999999999987</v>
      </c>
      <c r="C175" s="19">
        <f t="shared" si="6"/>
        <v>5.91560782730007</v>
      </c>
      <c r="D175" s="19">
        <f t="shared" si="7"/>
        <v>-8.46061936074145</v>
      </c>
      <c r="E175" s="19"/>
      <c r="F175" s="39"/>
      <c r="G175" s="5"/>
      <c r="H175" s="5"/>
      <c r="I175" s="5"/>
      <c r="J175" s="5"/>
    </row>
    <row r="176" spans="1:10" ht="12.75">
      <c r="A176" s="17"/>
      <c r="B176" s="28">
        <f t="shared" si="8"/>
        <v>8.649999999999988</v>
      </c>
      <c r="C176" s="19">
        <f t="shared" si="6"/>
        <v>5.922083838717751</v>
      </c>
      <c r="D176" s="19">
        <f t="shared" si="7"/>
        <v>-8.723756892203772</v>
      </c>
      <c r="E176" s="19"/>
      <c r="F176" s="39"/>
      <c r="G176" s="5"/>
      <c r="H176" s="5"/>
      <c r="I176" s="5"/>
      <c r="J176" s="5"/>
    </row>
    <row r="177" spans="1:10" ht="12.75">
      <c r="A177" s="17"/>
      <c r="B177" s="28">
        <f t="shared" si="8"/>
        <v>8.699999999999989</v>
      </c>
      <c r="C177" s="19">
        <f t="shared" si="6"/>
        <v>5.9280738669023</v>
      </c>
      <c r="D177" s="19">
        <f t="shared" si="7"/>
        <v>-8.991417411224685</v>
      </c>
      <c r="E177" s="19"/>
      <c r="F177" s="39"/>
      <c r="G177" s="5"/>
      <c r="H177" s="5"/>
      <c r="I177" s="5"/>
      <c r="J177" s="5"/>
    </row>
    <row r="178" spans="1:10" ht="12.75">
      <c r="A178" s="17"/>
      <c r="B178" s="28">
        <f t="shared" si="8"/>
        <v>8.74999999999999</v>
      </c>
      <c r="C178" s="19">
        <f t="shared" si="6"/>
        <v>5.933612766372311</v>
      </c>
      <c r="D178" s="19">
        <f t="shared" si="7"/>
        <v>-9.263643873782447</v>
      </c>
      <c r="E178" s="19"/>
      <c r="F178" s="39"/>
      <c r="G178" s="5"/>
      <c r="H178" s="5"/>
      <c r="I178" s="5"/>
      <c r="J178" s="5"/>
    </row>
    <row r="179" spans="1:10" ht="12.75">
      <c r="A179" s="17"/>
      <c r="B179" s="28">
        <f t="shared" si="8"/>
        <v>8.79999999999999</v>
      </c>
      <c r="C179" s="19">
        <f t="shared" si="6"/>
        <v>5.938733130025972</v>
      </c>
      <c r="D179" s="19">
        <f t="shared" si="7"/>
        <v>-9.540479394146177</v>
      </c>
      <c r="E179" s="19"/>
      <c r="F179" s="39"/>
      <c r="G179" s="5"/>
      <c r="H179" s="5"/>
      <c r="I179" s="5"/>
      <c r="J179" s="5"/>
    </row>
    <row r="180" spans="1:10" ht="12.75">
      <c r="A180" s="17"/>
      <c r="B180" s="28">
        <f t="shared" si="8"/>
        <v>8.84999999999999</v>
      </c>
      <c r="C180" s="19">
        <f t="shared" si="6"/>
        <v>5.943465400266846</v>
      </c>
      <c r="D180" s="19">
        <f t="shared" si="7"/>
        <v>-9.821967244549574</v>
      </c>
      <c r="E180" s="19"/>
      <c r="F180" s="39"/>
      <c r="G180" s="5"/>
      <c r="H180" s="5"/>
      <c r="I180" s="5"/>
      <c r="J180" s="5"/>
    </row>
    <row r="181" spans="1:10" ht="12.75">
      <c r="A181" s="17"/>
      <c r="B181" s="28">
        <f t="shared" si="8"/>
        <v>8.899999999999991</v>
      </c>
      <c r="C181" s="19">
        <f t="shared" si="6"/>
        <v>5.947837980323868</v>
      </c>
      <c r="D181" s="19">
        <f t="shared" si="7"/>
        <v>-10.108150854867255</v>
      </c>
      <c r="E181" s="19"/>
      <c r="F181" s="39"/>
      <c r="G181" s="5"/>
      <c r="H181" s="5"/>
      <c r="I181" s="5"/>
      <c r="J181" s="5"/>
    </row>
    <row r="182" spans="1:10" ht="12.75">
      <c r="A182" s="17"/>
      <c r="B182" s="28">
        <f t="shared" si="8"/>
        <v>8.949999999999992</v>
      </c>
      <c r="C182" s="19">
        <f t="shared" si="6"/>
        <v>5.951877344631543</v>
      </c>
      <c r="D182" s="19">
        <f t="shared" si="7"/>
        <v>-10.399073812293542</v>
      </c>
      <c r="E182" s="19"/>
      <c r="F182" s="39"/>
      <c r="G182" s="5"/>
      <c r="H182" s="5"/>
      <c r="I182" s="5"/>
      <c r="J182" s="5"/>
    </row>
    <row r="183" spans="1:10" ht="12.75">
      <c r="A183" s="17"/>
      <c r="B183" s="28">
        <f t="shared" si="8"/>
        <v>8.999999999999993</v>
      </c>
      <c r="C183" s="19">
        <f t="shared" si="6"/>
        <v>5.955608147348805</v>
      </c>
      <c r="D183" s="19">
        <f t="shared" si="7"/>
        <v>-10.694779861023687</v>
      </c>
      <c r="E183" s="19"/>
      <c r="F183" s="39"/>
      <c r="G183" s="5"/>
      <c r="H183" s="5"/>
      <c r="I183" s="5"/>
      <c r="J183" s="5"/>
    </row>
    <row r="184" spans="1:10" ht="12.75">
      <c r="A184" s="17"/>
      <c r="B184" s="28">
        <f t="shared" si="8"/>
        <v>9.049999999999994</v>
      </c>
      <c r="C184" s="19">
        <f t="shared" si="6"/>
        <v>5.9590533282811275</v>
      </c>
      <c r="D184" s="19">
        <f t="shared" si="7"/>
        <v>-10.995312901937536</v>
      </c>
      <c r="E184" s="19"/>
      <c r="F184" s="39"/>
      <c r="G184" s="5"/>
      <c r="H184" s="5"/>
      <c r="I184" s="5"/>
      <c r="J184" s="5"/>
    </row>
    <row r="185" spans="1:10" ht="12.75">
      <c r="A185" s="17"/>
      <c r="B185" s="28">
        <f t="shared" si="8"/>
        <v>9.099999999999994</v>
      </c>
      <c r="C185" s="19">
        <f t="shared" si="6"/>
        <v>5.962234215631697</v>
      </c>
      <c r="D185" s="19">
        <f t="shared" si="7"/>
        <v>-11.300716992285663</v>
      </c>
      <c r="E185" s="19"/>
      <c r="F185" s="39"/>
      <c r="G185" s="5"/>
      <c r="H185" s="5"/>
      <c r="I185" s="5"/>
      <c r="J185" s="5"/>
    </row>
    <row r="186" spans="1:10" ht="12.75">
      <c r="A186" s="17"/>
      <c r="B186" s="28">
        <f t="shared" si="8"/>
        <v>9.149999999999995</v>
      </c>
      <c r="C186" s="19">
        <f t="shared" si="6"/>
        <v>5.965170625146397</v>
      </c>
      <c r="D186" s="19">
        <f t="shared" si="7"/>
        <v>-11.611036345377713</v>
      </c>
      <c r="E186" s="19"/>
      <c r="F186" s="39"/>
      <c r="G186" s="5"/>
      <c r="H186" s="5"/>
      <c r="I186" s="5"/>
      <c r="J186" s="5"/>
    </row>
    <row r="187" spans="1:10" ht="12.75">
      <c r="A187" s="17"/>
      <c r="B187" s="28">
        <f t="shared" si="8"/>
        <v>9.199999999999996</v>
      </c>
      <c r="C187" s="19">
        <f t="shared" si="6"/>
        <v>5.967880955335801</v>
      </c>
      <c r="D187" s="19">
        <f t="shared" si="7"/>
        <v>-11.92631533027322</v>
      </c>
      <c r="E187" s="19"/>
      <c r="F187" s="39"/>
      <c r="G187" s="5"/>
      <c r="H187" s="5"/>
      <c r="I187" s="5"/>
      <c r="J187" s="5"/>
    </row>
    <row r="188" spans="1:10" ht="12.75">
      <c r="A188" s="17"/>
      <c r="B188" s="28">
        <f t="shared" si="8"/>
        <v>9.249999999999996</v>
      </c>
      <c r="C188" s="19">
        <f t="shared" si="6"/>
        <v>5.970382278557601</v>
      </c>
      <c r="D188" s="19">
        <f t="shared" si="7"/>
        <v>-12.246598471474666</v>
      </c>
      <c r="E188" s="19"/>
      <c r="F188" s="39"/>
      <c r="G188" s="5"/>
      <c r="H188" s="5"/>
      <c r="I188" s="5"/>
      <c r="J188" s="5"/>
    </row>
    <row r="189" spans="1:10" ht="12.75">
      <c r="A189" s="17"/>
      <c r="B189" s="28">
        <f t="shared" si="8"/>
        <v>9.299999999999997</v>
      </c>
      <c r="C189" s="19">
        <f t="shared" si="6"/>
        <v>5.972690427827024</v>
      </c>
      <c r="D189" s="19">
        <f t="shared" si="7"/>
        <v>-12.571930448622803</v>
      </c>
      <c r="E189" s="19"/>
      <c r="F189" s="39"/>
      <c r="G189" s="5"/>
      <c r="H189" s="5"/>
      <c r="I189" s="5"/>
      <c r="J189" s="5"/>
    </row>
    <row r="190" spans="1:10" ht="12.75">
      <c r="A190" s="17"/>
      <c r="B190" s="28">
        <f t="shared" si="8"/>
        <v>9.349999999999998</v>
      </c>
      <c r="C190" s="19">
        <f t="shared" si="6"/>
        <v>5.974820079292548</v>
      </c>
      <c r="D190" s="19">
        <f t="shared" si="7"/>
        <v>-12.902356096194236</v>
      </c>
      <c r="E190" s="19"/>
      <c r="F190" s="39"/>
      <c r="G190" s="5"/>
      <c r="H190" s="5"/>
      <c r="I190" s="5"/>
      <c r="J190" s="5"/>
    </row>
    <row r="191" spans="1:10" ht="12.75">
      <c r="A191" s="17"/>
      <c r="B191" s="28">
        <f t="shared" si="8"/>
        <v>9.399999999999999</v>
      </c>
      <c r="C191" s="19">
        <f t="shared" si="6"/>
        <v>5.976784830371576</v>
      </c>
      <c r="D191" s="19">
        <f t="shared" si="7"/>
        <v>-13.237920403201246</v>
      </c>
      <c r="E191" s="19"/>
      <c r="F191" s="39"/>
      <c r="G191" s="5"/>
      <c r="H191" s="5"/>
      <c r="I191" s="5"/>
      <c r="J191" s="5"/>
    </row>
    <row r="192" spans="1:10" ht="12.75">
      <c r="A192" s="17"/>
      <c r="B192" s="28">
        <f t="shared" si="8"/>
        <v>9.45</v>
      </c>
      <c r="C192" s="19">
        <f t="shared" si="6"/>
        <v>5.978597273587218</v>
      </c>
      <c r="D192" s="19">
        <f t="shared" si="7"/>
        <v>-13.578668512893733</v>
      </c>
      <c r="E192" s="19"/>
      <c r="F192" s="39"/>
      <c r="G192" s="5"/>
      <c r="H192" s="5"/>
      <c r="I192" s="5"/>
      <c r="J192" s="5"/>
    </row>
    <row r="193" spans="1:10" ht="12.75">
      <c r="A193" s="17"/>
      <c r="B193" s="28">
        <f t="shared" si="8"/>
        <v>9.5</v>
      </c>
      <c r="C193" s="19">
        <f t="shared" si="6"/>
        <v>5.980269066184499</v>
      </c>
      <c r="D193" s="19">
        <f t="shared" si="7"/>
        <v>-13.924645722463392</v>
      </c>
      <c r="E193" s="19"/>
      <c r="F193" s="39"/>
      <c r="G193" s="5"/>
      <c r="H193" s="5"/>
      <c r="I193" s="5"/>
      <c r="J193" s="5"/>
    </row>
    <row r="194" spans="1:10" ht="12.75">
      <c r="A194" s="17"/>
      <c r="B194" s="28">
        <f t="shared" si="8"/>
        <v>9.55</v>
      </c>
      <c r="C194" s="19">
        <f t="shared" si="6"/>
        <v>5.981810995633453</v>
      </c>
      <c r="D194" s="19">
        <f t="shared" si="7"/>
        <v>-14.275897482749984</v>
      </c>
      <c r="E194" s="19"/>
      <c r="F194" s="39"/>
      <c r="G194" s="5"/>
      <c r="H194" s="5"/>
      <c r="I194" s="5"/>
      <c r="J194" s="5"/>
    </row>
    <row r="195" spans="1:10" ht="12.75">
      <c r="A195" s="17"/>
      <c r="B195" s="28">
        <f t="shared" si="8"/>
        <v>9.600000000000001</v>
      </c>
      <c r="C195" s="19">
        <f t="shared" si="6"/>
        <v>5.98323304114889</v>
      </c>
      <c r="D195" s="19">
        <f t="shared" si="7"/>
        <v>-14.632469397949698</v>
      </c>
      <c r="E195" s="19"/>
      <c r="F195" s="39"/>
      <c r="G195" s="5"/>
      <c r="H195" s="5"/>
      <c r="I195" s="5"/>
      <c r="J195" s="5"/>
    </row>
    <row r="196" spans="1:10" ht="12.75">
      <c r="A196" s="17"/>
      <c r="B196" s="28">
        <f t="shared" si="8"/>
        <v>9.650000000000002</v>
      </c>
      <c r="C196" s="19">
        <f aca="true" t="shared" si="9" ref="C196:C203">$H$3/POWER(1+EXP(-$K$3*$J$3*B196)*(POWER($H$3/$I$3,$K$3)-1),1/$K$3)</f>
        <v>5.984544431373194</v>
      </c>
      <c r="D196" s="19">
        <f aca="true" t="shared" si="10" ref="D196:D203">$J$3*(1-POWER(B196/$H$3,$K$3))*B196</f>
        <v>-14.994407225325617</v>
      </c>
      <c r="E196" s="19"/>
      <c r="F196" s="39"/>
      <c r="G196" s="5"/>
      <c r="H196" s="5"/>
      <c r="I196" s="5"/>
      <c r="J196" s="5"/>
    </row>
    <row r="197" spans="1:10" ht="12.75">
      <c r="A197" s="17"/>
      <c r="B197" s="28">
        <f aca="true" t="shared" si="11" ref="B197:B203">B196+0.05</f>
        <v>9.700000000000003</v>
      </c>
      <c r="C197" s="19">
        <f t="shared" si="9"/>
        <v>5.98575369838026</v>
      </c>
      <c r="D197" s="19">
        <f t="shared" si="10"/>
        <v>-15.361756874920276</v>
      </c>
      <c r="E197" s="19"/>
      <c r="F197" s="39"/>
      <c r="G197" s="5"/>
      <c r="H197" s="5"/>
      <c r="I197" s="5"/>
      <c r="J197" s="5"/>
    </row>
    <row r="198" spans="1:10" ht="12.75">
      <c r="A198" s="17"/>
      <c r="B198" s="28">
        <f t="shared" si="11"/>
        <v>9.750000000000004</v>
      </c>
      <c r="C198" s="19">
        <f t="shared" si="9"/>
        <v>5.986868728166384</v>
      </c>
      <c r="D198" s="19">
        <f t="shared" si="10"/>
        <v>-15.734564409270158</v>
      </c>
      <c r="E198" s="19"/>
      <c r="F198" s="39"/>
      <c r="G198" s="5"/>
      <c r="H198" s="5"/>
      <c r="I198" s="5"/>
      <c r="J198" s="5"/>
    </row>
    <row r="199" spans="1:10" ht="12.75">
      <c r="A199" s="17"/>
      <c r="B199" s="28">
        <f t="shared" si="11"/>
        <v>9.800000000000004</v>
      </c>
      <c r="C199" s="19">
        <f t="shared" si="9"/>
        <v>5.987896807798283</v>
      </c>
      <c r="D199" s="19">
        <f t="shared" si="10"/>
        <v>-16.112876043122245</v>
      </c>
      <c r="E199" s="19"/>
      <c r="F199" s="39"/>
      <c r="G199" s="5"/>
      <c r="H199" s="5"/>
      <c r="I199" s="5"/>
      <c r="J199" s="5"/>
    </row>
    <row r="200" spans="1:10" ht="12.75">
      <c r="A200" s="17"/>
      <c r="B200" s="28">
        <f t="shared" si="11"/>
        <v>9.850000000000005</v>
      </c>
      <c r="C200" s="19">
        <f t="shared" si="9"/>
        <v>5.9888446693901045</v>
      </c>
      <c r="D200" s="19">
        <f t="shared" si="10"/>
        <v>-16.496738143152594</v>
      </c>
      <c r="E200" s="19"/>
      <c r="F200" s="39"/>
      <c r="G200" s="5"/>
      <c r="H200" s="5"/>
      <c r="I200" s="5"/>
      <c r="J200" s="5"/>
    </row>
    <row r="201" spans="1:10" ht="12.75">
      <c r="A201" s="17"/>
      <c r="B201" s="28">
        <f t="shared" si="11"/>
        <v>9.900000000000006</v>
      </c>
      <c r="C201" s="19">
        <f t="shared" si="9"/>
        <v>5.989718531080769</v>
      </c>
      <c r="D201" s="19">
        <f t="shared" si="10"/>
        <v>-16.886197227686772</v>
      </c>
      <c r="E201" s="19"/>
      <c r="F201" s="39"/>
      <c r="G201" s="5"/>
      <c r="H201" s="5"/>
      <c r="I201" s="5"/>
      <c r="J201" s="5"/>
    </row>
    <row r="202" spans="1:10" ht="12.75">
      <c r="A202" s="17"/>
      <c r="B202" s="28">
        <f t="shared" si="11"/>
        <v>9.950000000000006</v>
      </c>
      <c r="C202" s="19">
        <f t="shared" si="9"/>
        <v>5.990524135180626</v>
      </c>
      <c r="D202" s="19">
        <f t="shared" si="10"/>
        <v>-17.2812999664223</v>
      </c>
      <c r="E202" s="19"/>
      <c r="F202" s="39"/>
      <c r="G202" s="5"/>
      <c r="H202" s="5"/>
      <c r="I202" s="5"/>
      <c r="J202" s="5"/>
    </row>
    <row r="203" spans="1:10" ht="12.75">
      <c r="A203" s="17"/>
      <c r="B203" s="28">
        <f t="shared" si="11"/>
        <v>10.000000000000007</v>
      </c>
      <c r="C203" s="19">
        <f t="shared" si="9"/>
        <v>5.991266783652814</v>
      </c>
      <c r="D203" s="19">
        <f t="shared" si="10"/>
        <v>-17.682093180152993</v>
      </c>
      <c r="E203" s="19"/>
      <c r="F203" s="39"/>
      <c r="G203" s="5"/>
      <c r="H203" s="5"/>
      <c r="I203" s="5"/>
      <c r="J203" s="5"/>
    </row>
  </sheetData>
  <printOptions/>
  <pageMargins left="0.75" right="0.75" top="1" bottom="1" header="0.4921259845" footer="0.4921259845"/>
  <pageSetup horizontalDpi="300" verticalDpi="300" orientation="portrait" paperSize="9" r:id="rId5"/>
  <drawing r:id="rId4"/>
  <legacyDrawing r:id="rId3"/>
  <oleObjects>
    <oleObject progId="Equation.3" shapeId="100960" r:id="rId1"/>
    <oleObject progId="Equation.3" shapeId="222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2001-12-19T14:16:08Z</dcterms:created>
  <dcterms:modified xsi:type="dcterms:W3CDTF">2005-08-07T10:29:32Z</dcterms:modified>
  <cp:category/>
  <cp:version/>
  <cp:contentType/>
  <cp:contentStatus/>
</cp:coreProperties>
</file>