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90" windowWidth="12780" windowHeight="8325" activeTab="0"/>
  </bookViews>
  <sheets>
    <sheet name="Verfolgungskurve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<sst xmlns="http://schemas.openxmlformats.org/spreadsheetml/2006/main" count="23" uniqueCount="19">
  <si>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modus</t>
  </si>
  <si>
    <t>AGeschw.</t>
  </si>
  <si>
    <t>Zeit</t>
  </si>
  <si>
    <t>delta</t>
  </si>
  <si>
    <t xml:space="preserve"> x1-x2</t>
  </si>
  <si>
    <t>y1-y2</t>
  </si>
  <si>
    <t>Länge</t>
  </si>
  <si>
    <t>Schritt</t>
  </si>
  <si>
    <t>Kreis</t>
  </si>
  <si>
    <t>Verfolger</t>
  </si>
  <si>
    <t>Blick</t>
  </si>
  <si>
    <t>k =</t>
  </si>
  <si>
    <t>reset</t>
  </si>
  <si>
    <t>Anfangs-</t>
  </si>
  <si>
    <t>position</t>
  </si>
  <si>
    <t>x</t>
  </si>
  <si>
    <t>y</t>
  </si>
  <si>
    <t xml:space="preserve">  k-fache Verfolgungsgeschwindigkeit</t>
  </si>
  <si>
    <t>Roolfs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</si>
</sst>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48">
    <font>
      <sz val="10"/>
      <name val="Arial"/>
      <family val="0"/>
    </font>
    <font>
      <sz val="10"/>
      <color indexed="9"/>
      <name val="Arial"/>
      <family val="2"/>
    </font>
    <font>
      <i/>
      <sz val="10"/>
      <color indexed="9"/>
      <name val="Arial"/>
      <family val="2"/>
    </font>
    <font>
      <sz val="9"/>
      <color indexed="9"/>
      <name val="Arial"/>
      <family val="2"/>
    </font>
    <font>
      <sz val="10"/>
      <color indexed="5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color indexed="54"/>
      <name val="Arial"/>
      <family val="2"/>
    </font>
    <font>
      <sz val="10"/>
      <color indexed="54"/>
      <name val="Century Gothic"/>
      <family val="2"/>
    </font>
    <font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"/>
      <color indexed="9"/>
      <name val="Arial"/>
      <family val="0"/>
    </font>
    <font>
      <sz val="9"/>
      <color indexed="18"/>
      <name val="Arial"/>
      <family val="0"/>
    </font>
    <font>
      <sz val="10"/>
      <color indexed="1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2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2" fontId="1" fillId="33" borderId="0" xfId="0" applyNumberFormat="1" applyFont="1" applyFill="1" applyAlignment="1">
      <alignment/>
    </xf>
    <xf numFmtId="0" fontId="1" fillId="33" borderId="0" xfId="0" applyFont="1" applyFill="1" applyAlignment="1">
      <alignment horizontal="center"/>
    </xf>
    <xf numFmtId="177" fontId="1" fillId="33" borderId="0" xfId="0" applyNumberFormat="1" applyFont="1" applyFill="1" applyAlignment="1">
      <alignment horizontal="right"/>
    </xf>
    <xf numFmtId="0" fontId="4" fillId="33" borderId="0" xfId="0" applyFont="1" applyFill="1" applyAlignment="1">
      <alignment/>
    </xf>
    <xf numFmtId="177" fontId="4" fillId="33" borderId="0" xfId="0" applyNumberFormat="1" applyFont="1" applyFill="1" applyAlignment="1">
      <alignment/>
    </xf>
    <xf numFmtId="2" fontId="4" fillId="33" borderId="0" xfId="0" applyNumberFormat="1" applyFont="1" applyFill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2" fontId="4" fillId="33" borderId="0" xfId="0" applyNumberFormat="1" applyFont="1" applyFill="1" applyBorder="1" applyAlignment="1">
      <alignment/>
    </xf>
    <xf numFmtId="0" fontId="4" fillId="33" borderId="0" xfId="0" applyFont="1" applyFill="1" applyAlignment="1">
      <alignment horizontal="right"/>
    </xf>
    <xf numFmtId="1" fontId="4" fillId="33" borderId="0" xfId="0" applyNumberFormat="1" applyFont="1" applyFill="1" applyAlignment="1">
      <alignment/>
    </xf>
    <xf numFmtId="177" fontId="4" fillId="33" borderId="0" xfId="0" applyNumberFormat="1" applyFont="1" applyFill="1" applyAlignment="1">
      <alignment horizontal="right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2" fontId="4" fillId="33" borderId="0" xfId="0" applyNumberFormat="1" applyFont="1" applyFill="1" applyAlignment="1">
      <alignment horizontal="right"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2" fontId="3" fillId="33" borderId="0" xfId="0" applyNumberFormat="1" applyFont="1" applyFill="1" applyAlignment="1">
      <alignment horizontal="center"/>
    </xf>
    <xf numFmtId="1" fontId="3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right"/>
    </xf>
    <xf numFmtId="177" fontId="3" fillId="33" borderId="0" xfId="0" applyNumberFormat="1" applyFont="1" applyFill="1" applyAlignment="1">
      <alignment horizontal="left"/>
    </xf>
    <xf numFmtId="175" fontId="3" fillId="33" borderId="0" xfId="0" applyNumberFormat="1" applyFont="1" applyFill="1" applyAlignment="1">
      <alignment horizontal="left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1"/>
          <c:h val="0.98875"/>
        </c:manualLayout>
      </c:layout>
      <c:scatterChart>
        <c:scatterStyle val="lineMarker"/>
        <c:varyColors val="0"/>
        <c:ser>
          <c:idx val="7"/>
          <c:order val="0"/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Verfolgungskurve!$B$12:$B$309</c:f>
              <c:numCache/>
            </c:numRef>
          </c:xVal>
          <c:yVal>
            <c:numRef>
              <c:f>Verfolgungskurve!$C$12:$C$309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FFFF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Verfolgungskurve!$H$10:$H$309</c:f>
              <c:numCache/>
            </c:numRef>
          </c:xVal>
          <c:yVal>
            <c:numRef>
              <c:f>Verfolgungskurve!$I$10:$I$309</c:f>
              <c:numCache/>
            </c:numRef>
          </c:yVal>
          <c:smooth val="1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solidFill>
                  <a:srgbClr val="333300"/>
                </a:solidFill>
              </a:ln>
            </c:spPr>
          </c:marker>
          <c:xVal>
            <c:numRef>
              <c:f>Verfolgungskurve!$L$10:$L$100</c:f>
              <c:numCache/>
            </c:numRef>
          </c:xVal>
          <c:yVal>
            <c:numRef>
              <c:f>Verfolgungskurve!$M$10:$M$100</c:f>
              <c:numCache/>
            </c:numRef>
          </c:yVal>
          <c:smooth val="0"/>
        </c:ser>
        <c:ser>
          <c:idx val="0"/>
          <c:order val="3"/>
          <c:spPr>
            <a:ln w="127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333300"/>
                </a:solidFill>
              </a:ln>
            </c:spPr>
          </c:marker>
          <c:xVal>
            <c:numRef>
              <c:f>Verfolgungskurve!$V$1:$V$2</c:f>
              <c:numCache/>
            </c:numRef>
          </c:xVal>
          <c:yVal>
            <c:numRef>
              <c:f>Verfolgungskurve!$W$1:$W$2</c:f>
              <c:numCache/>
            </c:numRef>
          </c:yVal>
          <c:smooth val="0"/>
        </c:ser>
        <c:axId val="49089314"/>
        <c:axId val="39150643"/>
      </c:scatterChart>
      <c:valAx>
        <c:axId val="49089314"/>
        <c:scaling>
          <c:orientation val="minMax"/>
          <c:max val="3"/>
          <c:min val="-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9150643"/>
        <c:crosses val="autoZero"/>
        <c:crossBetween val="midCat"/>
        <c:dispUnits/>
        <c:majorUnit val="1"/>
      </c:valAx>
      <c:valAx>
        <c:axId val="39150643"/>
        <c:scaling>
          <c:orientation val="minMax"/>
          <c:max val="2"/>
          <c:min val="-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9089314"/>
        <c:crosses val="autoZero"/>
        <c:crossBetween val="midCat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image" Target="../media/image1.emf" /><Relationship Id="rId4" Type="http://schemas.openxmlformats.org/officeDocument/2006/relationships/image" Target="../media/image4.emf" /><Relationship Id="rId5" Type="http://schemas.openxmlformats.org/officeDocument/2006/relationships/image" Target="../media/image3.emf" /><Relationship Id="rId6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47625</xdr:rowOff>
    </xdr:from>
    <xdr:to>
      <xdr:col>12</xdr:col>
      <xdr:colOff>285750</xdr:colOff>
      <xdr:row>28</xdr:row>
      <xdr:rowOff>95250</xdr:rowOff>
    </xdr:to>
    <xdr:graphicFrame>
      <xdr:nvGraphicFramePr>
        <xdr:cNvPr id="1" name="Chart 5"/>
        <xdr:cNvGraphicFramePr/>
      </xdr:nvGraphicFramePr>
      <xdr:xfrm>
        <a:off x="238125" y="209550"/>
        <a:ext cx="4619625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342900</xdr:colOff>
      <xdr:row>23</xdr:row>
      <xdr:rowOff>76200</xdr:rowOff>
    </xdr:from>
    <xdr:to>
      <xdr:col>26</xdr:col>
      <xdr:colOff>190500</xdr:colOff>
      <xdr:row>29</xdr:row>
      <xdr:rowOff>76200</xdr:rowOff>
    </xdr:to>
    <xdr:sp>
      <xdr:nvSpPr>
        <xdr:cNvPr id="2" name="Text Box 34"/>
        <xdr:cNvSpPr txBox="1">
          <a:spLocks noChangeArrowheads="1"/>
        </xdr:cNvSpPr>
      </xdr:nvSpPr>
      <xdr:spPr>
        <a:xfrm>
          <a:off x="6753225" y="3800475"/>
          <a:ext cx="3343275" cy="971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Ein Bauer will ein Schwein einfangen.
</a:t>
          </a:r>
          <a:r>
            <a:rPr lang="en-US" cap="none" sz="9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Ein Stier jagt einen flüchtenden Stierkämpfer.
</a:t>
          </a:r>
          <a:r>
            <a:rPr lang="en-US" cap="none" sz="9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Ein Hund jagt einer Ente nach.
</a:t>
          </a:r>
          <a:r>
            <a:rPr lang="en-US" cap="none" sz="9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Die Flucht verläuft auf einem Kreis.
</a:t>
          </a:r>
          <a:r>
            <a:rPr lang="en-US" cap="none" sz="9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Der Räuber bewegt sich stets in Richtung seiner Beute.</a:t>
          </a:r>
          <a:r>
            <a:rPr lang="en-US" cap="none" sz="10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Nach 300 Takten wird eine erfolglose Jagd abgebrochen.</a:t>
          </a:r>
        </a:p>
      </xdr:txBody>
    </xdr:sp>
    <xdr:clientData/>
  </xdr:twoCellAnchor>
  <xdr:twoCellAnchor editAs="oneCell">
    <xdr:from>
      <xdr:col>14</xdr:col>
      <xdr:colOff>76200</xdr:colOff>
      <xdr:row>13</xdr:row>
      <xdr:rowOff>142875</xdr:rowOff>
    </xdr:from>
    <xdr:to>
      <xdr:col>16</xdr:col>
      <xdr:colOff>266700</xdr:colOff>
      <xdr:row>14</xdr:row>
      <xdr:rowOff>95250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0200" y="2247900"/>
          <a:ext cx="885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11</xdr:row>
      <xdr:rowOff>142875</xdr:rowOff>
    </xdr:from>
    <xdr:to>
      <xdr:col>14</xdr:col>
      <xdr:colOff>285750</xdr:colOff>
      <xdr:row>13</xdr:row>
      <xdr:rowOff>19050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10200" y="1924050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304800</xdr:colOff>
      <xdr:row>7</xdr:row>
      <xdr:rowOff>9525</xdr:rowOff>
    </xdr:from>
    <xdr:to>
      <xdr:col>16</xdr:col>
      <xdr:colOff>38100</xdr:colOff>
      <xdr:row>12</xdr:row>
      <xdr:rowOff>85725</xdr:rowOff>
    </xdr:to>
    <xdr:pic>
      <xdr:nvPicPr>
        <xdr:cNvPr id="5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53125" y="1143000"/>
          <a:ext cx="1143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27</xdr:row>
      <xdr:rowOff>57150</xdr:rowOff>
    </xdr:from>
    <xdr:to>
      <xdr:col>16</xdr:col>
      <xdr:colOff>219075</xdr:colOff>
      <xdr:row>28</xdr:row>
      <xdr:rowOff>9525</xdr:rowOff>
    </xdr:to>
    <xdr:pic>
      <xdr:nvPicPr>
        <xdr:cNvPr id="6" name="ScrollBar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62575" y="4429125"/>
          <a:ext cx="885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21</xdr:row>
      <xdr:rowOff>47625</xdr:rowOff>
    </xdr:from>
    <xdr:to>
      <xdr:col>16</xdr:col>
      <xdr:colOff>200025</xdr:colOff>
      <xdr:row>26</xdr:row>
      <xdr:rowOff>123825</xdr:rowOff>
    </xdr:to>
    <xdr:pic>
      <xdr:nvPicPr>
        <xdr:cNvPr id="7" name="ScrollBar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15050" y="3448050"/>
          <a:ext cx="1143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142875</xdr:colOff>
      <xdr:row>16</xdr:row>
      <xdr:rowOff>19050</xdr:rowOff>
    </xdr:from>
    <xdr:to>
      <xdr:col>15</xdr:col>
      <xdr:colOff>352425</xdr:colOff>
      <xdr:row>17</xdr:row>
      <xdr:rowOff>57150</xdr:rowOff>
    </xdr:to>
    <xdr:pic>
      <xdr:nvPicPr>
        <xdr:cNvPr id="8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91200" y="2609850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6"/>
  <dimension ref="A1:BJ312"/>
  <sheetViews>
    <sheetView showGridLines="0" showRowColHeaders="0" tabSelected="1" zoomScalePageLayoutView="0" workbookViewId="0" topLeftCell="A1">
      <selection activeCell="AK38" sqref="AK38"/>
    </sheetView>
  </sheetViews>
  <sheetFormatPr defaultColWidth="11.421875" defaultRowHeight="12.75"/>
  <cols>
    <col min="1" max="2" width="5.7109375" style="1" customWidth="1"/>
    <col min="3" max="4" width="5.7109375" style="2" customWidth="1"/>
    <col min="5" max="5" width="5.7109375" style="13" customWidth="1"/>
    <col min="6" max="14" width="5.7109375" style="2" customWidth="1"/>
    <col min="15" max="15" width="4.7109375" style="2" customWidth="1"/>
    <col min="16" max="21" width="5.7109375" style="2" customWidth="1"/>
    <col min="22" max="23" width="5.7109375" style="12" customWidth="1"/>
    <col min="24" max="24" width="5.421875" style="2" customWidth="1"/>
    <col min="25" max="25" width="6.00390625" style="2" customWidth="1"/>
    <col min="26" max="26" width="6.7109375" style="2" customWidth="1"/>
    <col min="27" max="27" width="5.28125" style="2" customWidth="1"/>
    <col min="28" max="28" width="7.8515625" style="2" customWidth="1"/>
    <col min="29" max="16384" width="11.421875" style="2" customWidth="1"/>
  </cols>
  <sheetData>
    <row r="1" spans="1:33" ht="12.75">
      <c r="A1" s="9"/>
      <c r="B1" s="9"/>
      <c r="C1" s="9"/>
      <c r="D1" s="9"/>
      <c r="E1" s="15"/>
      <c r="F1" s="9"/>
      <c r="G1" s="9" t="s">
        <v>2</v>
      </c>
      <c r="H1" s="16">
        <f>IF(O1=0,N2,MIN(AB310,H2))</f>
        <v>0</v>
      </c>
      <c r="I1" s="9"/>
      <c r="J1" s="9"/>
      <c r="K1" s="11"/>
      <c r="L1" s="9"/>
      <c r="M1" s="9"/>
      <c r="N1" s="9"/>
      <c r="O1" s="19">
        <v>1</v>
      </c>
      <c r="P1" s="11">
        <f>2.1-P3/10</f>
        <v>1.1</v>
      </c>
      <c r="Q1" s="9"/>
      <c r="R1" s="9"/>
      <c r="S1" s="9"/>
      <c r="T1" s="9"/>
      <c r="U1" s="9" t="s">
        <v>10</v>
      </c>
      <c r="V1" s="11">
        <f>INDEX(V10:V310,H1+1)</f>
        <v>2.4</v>
      </c>
      <c r="W1" s="11">
        <f>INDEX(W10:W310,H1+1)</f>
        <v>0.19999999999999996</v>
      </c>
      <c r="X1" s="1"/>
      <c r="Y1" s="1"/>
      <c r="Z1" s="1"/>
      <c r="AA1" s="9"/>
      <c r="AB1" s="9"/>
      <c r="AC1" s="9"/>
      <c r="AD1" s="9"/>
      <c r="AE1" s="9"/>
      <c r="AF1" s="9"/>
      <c r="AG1" s="9"/>
    </row>
    <row r="2" spans="1:62" ht="12.75">
      <c r="A2" s="11"/>
      <c r="B2" s="9"/>
      <c r="C2" s="9"/>
      <c r="D2" s="9"/>
      <c r="E2" s="15"/>
      <c r="F2" s="9"/>
      <c r="G2" s="9"/>
      <c r="H2" s="9">
        <v>0</v>
      </c>
      <c r="I2" s="9"/>
      <c r="J2" s="9"/>
      <c r="K2" s="9"/>
      <c r="L2" s="9"/>
      <c r="M2" s="9"/>
      <c r="N2" s="9">
        <v>60</v>
      </c>
      <c r="O2" s="19" t="s">
        <v>0</v>
      </c>
      <c r="P2" s="9" t="s">
        <v>1</v>
      </c>
      <c r="Q2" s="9"/>
      <c r="R2" s="9"/>
      <c r="S2" s="9"/>
      <c r="T2" s="9"/>
      <c r="U2" s="9"/>
      <c r="V2" s="11">
        <f>INDEX(Z10:Z310,H1+1)</f>
        <v>1</v>
      </c>
      <c r="W2" s="11">
        <f>INDEX(AA10:AA310,H1+1)</f>
        <v>0</v>
      </c>
      <c r="X2" s="1"/>
      <c r="Y2" s="1"/>
      <c r="Z2" s="1"/>
      <c r="AA2" s="1"/>
      <c r="AB2" s="1"/>
      <c r="AC2" s="1"/>
      <c r="AD2" s="1"/>
      <c r="AE2" s="1"/>
      <c r="AF2" s="1"/>
      <c r="AG2" s="1"/>
      <c r="BJ2" s="2">
        <v>43</v>
      </c>
    </row>
    <row r="3" spans="1:33" ht="12.75">
      <c r="A3" s="9"/>
      <c r="B3" s="9"/>
      <c r="C3" s="9"/>
      <c r="D3" s="9"/>
      <c r="E3" s="15"/>
      <c r="F3" s="9"/>
      <c r="G3" s="9"/>
      <c r="H3" s="9"/>
      <c r="I3" s="9"/>
      <c r="J3" s="9"/>
      <c r="K3" s="9"/>
      <c r="L3" s="9"/>
      <c r="M3" s="9"/>
      <c r="N3" s="9"/>
      <c r="O3" s="9"/>
      <c r="P3" s="9">
        <v>10</v>
      </c>
      <c r="Q3" s="9"/>
      <c r="R3" s="9"/>
      <c r="S3" s="9"/>
      <c r="T3" s="9"/>
      <c r="U3" s="9"/>
      <c r="V3" s="11"/>
      <c r="W3" s="1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2.75">
      <c r="A4" s="9"/>
      <c r="B4" s="9"/>
      <c r="C4" s="10"/>
      <c r="D4" s="9"/>
      <c r="E4" s="15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11"/>
      <c r="W4" s="1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2.75">
      <c r="A5" s="9"/>
      <c r="B5" s="9"/>
      <c r="C5" s="9"/>
      <c r="D5" s="9"/>
      <c r="E5" s="15"/>
      <c r="F5" s="9"/>
      <c r="G5" s="9"/>
      <c r="H5" s="9"/>
      <c r="I5" s="9"/>
      <c r="J5" s="9"/>
      <c r="K5" s="9"/>
      <c r="L5" s="9"/>
      <c r="M5" s="9"/>
      <c r="N5" s="1"/>
      <c r="O5" s="4"/>
      <c r="P5" s="1"/>
      <c r="Q5" s="1"/>
      <c r="R5" s="1"/>
      <c r="S5" s="1"/>
      <c r="T5" s="1"/>
      <c r="U5" s="1"/>
      <c r="V5" s="6"/>
      <c r="W5" s="6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2.75">
      <c r="A6" s="11" t="s">
        <v>3</v>
      </c>
      <c r="B6" s="11">
        <v>0.1</v>
      </c>
      <c r="C6" s="9"/>
      <c r="D6" s="9"/>
      <c r="E6" s="15"/>
      <c r="F6" s="11">
        <f>B6*P1</f>
        <v>0.11000000000000001</v>
      </c>
      <c r="G6" s="9"/>
      <c r="H6" s="9"/>
      <c r="I6" s="9"/>
      <c r="J6" s="9"/>
      <c r="K6" s="9"/>
      <c r="L6" s="9"/>
      <c r="M6" s="9"/>
      <c r="N6" s="1"/>
      <c r="O6" s="4" t="s">
        <v>17</v>
      </c>
      <c r="P6" s="1"/>
      <c r="Q6" s="1"/>
      <c r="R6" s="1"/>
      <c r="S6" s="1"/>
      <c r="T6" s="1"/>
      <c r="U6" s="1"/>
      <c r="V6" s="6"/>
      <c r="W6" s="6"/>
      <c r="X6" s="9"/>
      <c r="Y6" s="9"/>
      <c r="Z6" s="9"/>
      <c r="AA6" s="9"/>
      <c r="AB6" s="9"/>
      <c r="AC6" s="9"/>
      <c r="AD6" s="1"/>
      <c r="AE6" s="1"/>
      <c r="AF6" s="1"/>
      <c r="AG6" s="1"/>
    </row>
    <row r="7" spans="1:33" ht="12.75">
      <c r="A7" s="11"/>
      <c r="B7" s="11"/>
      <c r="C7" s="9"/>
      <c r="D7" s="9"/>
      <c r="E7" s="15"/>
      <c r="F7" s="9"/>
      <c r="G7" s="9"/>
      <c r="H7" s="9"/>
      <c r="I7" s="9"/>
      <c r="J7" s="9"/>
      <c r="K7" s="9"/>
      <c r="L7" s="9"/>
      <c r="M7" s="9"/>
      <c r="N7" s="1"/>
      <c r="O7" s="1"/>
      <c r="P7" s="1"/>
      <c r="Q7" s="1"/>
      <c r="R7" s="9"/>
      <c r="S7" s="9"/>
      <c r="T7" s="9"/>
      <c r="U7" s="9"/>
      <c r="V7" s="11"/>
      <c r="W7" s="11"/>
      <c r="X7" s="9"/>
      <c r="Y7" s="9"/>
      <c r="Z7" s="9"/>
      <c r="AA7" s="9"/>
      <c r="AB7" s="9"/>
      <c r="AC7" s="9"/>
      <c r="AD7" s="1"/>
      <c r="AE7" s="1"/>
      <c r="AF7" s="1"/>
      <c r="AG7" s="1"/>
    </row>
    <row r="8" spans="1:33" ht="12.75">
      <c r="A8" s="9"/>
      <c r="B8" s="9">
        <v>0</v>
      </c>
      <c r="C8" s="9"/>
      <c r="D8" s="9"/>
      <c r="E8" s="15"/>
      <c r="F8" s="9"/>
      <c r="G8" s="9"/>
      <c r="H8" s="16">
        <v>34</v>
      </c>
      <c r="I8" s="9">
        <v>18</v>
      </c>
      <c r="J8" s="9"/>
      <c r="K8" s="9"/>
      <c r="L8" s="9"/>
      <c r="M8" s="9"/>
      <c r="N8" s="1"/>
      <c r="O8" s="26" t="s">
        <v>11</v>
      </c>
      <c r="P8" s="27">
        <f>P1</f>
        <v>1.1</v>
      </c>
      <c r="Q8" s="1"/>
      <c r="R8" s="9"/>
      <c r="S8" s="9"/>
      <c r="T8" s="9"/>
      <c r="U8" s="9"/>
      <c r="V8" s="11">
        <v>35</v>
      </c>
      <c r="W8" s="11">
        <v>17</v>
      </c>
      <c r="X8" s="9"/>
      <c r="Y8" s="9"/>
      <c r="Z8" s="9"/>
      <c r="AA8" s="9"/>
      <c r="AB8" s="9"/>
      <c r="AC8" s="9"/>
      <c r="AD8" s="1"/>
      <c r="AE8" s="1"/>
      <c r="AF8" s="1"/>
      <c r="AG8" s="1"/>
    </row>
    <row r="9" spans="1:33" ht="12.75">
      <c r="A9" s="9"/>
      <c r="B9" s="9"/>
      <c r="C9" s="10"/>
      <c r="D9" s="10"/>
      <c r="E9" s="15"/>
      <c r="F9" s="9"/>
      <c r="G9" s="9"/>
      <c r="H9" s="9" t="s">
        <v>9</v>
      </c>
      <c r="I9" s="9"/>
      <c r="J9" s="9" t="s">
        <v>7</v>
      </c>
      <c r="K9" s="9"/>
      <c r="L9" s="9" t="s">
        <v>8</v>
      </c>
      <c r="M9" s="9"/>
      <c r="N9" s="1"/>
      <c r="O9" s="1"/>
      <c r="P9" s="1"/>
      <c r="Q9" s="1"/>
      <c r="R9" s="10"/>
      <c r="S9" s="9"/>
      <c r="T9" s="9"/>
      <c r="U9" s="9"/>
      <c r="V9" s="11" t="s">
        <v>9</v>
      </c>
      <c r="W9" s="11"/>
      <c r="X9" s="9" t="s">
        <v>7</v>
      </c>
      <c r="Y9" s="9"/>
      <c r="Z9" s="9" t="s">
        <v>8</v>
      </c>
      <c r="AA9" s="9"/>
      <c r="AB9" s="9"/>
      <c r="AC9" s="9"/>
      <c r="AD9" s="1"/>
      <c r="AE9" s="1"/>
      <c r="AF9" s="1"/>
      <c r="AG9" s="1"/>
    </row>
    <row r="10" spans="1:33" ht="12.75">
      <c r="A10" s="11"/>
      <c r="B10" s="9"/>
      <c r="C10" s="10"/>
      <c r="D10" s="9"/>
      <c r="E10" s="17"/>
      <c r="F10" s="9"/>
      <c r="G10" s="10"/>
      <c r="H10" s="11">
        <f>V10</f>
        <v>2.4</v>
      </c>
      <c r="I10" s="9">
        <f>2-$I$8/10</f>
        <v>0.19999999999999996</v>
      </c>
      <c r="J10" s="9">
        <v>1</v>
      </c>
      <c r="K10" s="9"/>
      <c r="L10" s="9">
        <v>1</v>
      </c>
      <c r="M10" s="10">
        <v>0</v>
      </c>
      <c r="N10" s="1"/>
      <c r="O10" s="1"/>
      <c r="P10" s="5"/>
      <c r="Q10" s="1"/>
      <c r="R10" s="9" t="s">
        <v>4</v>
      </c>
      <c r="S10" s="15" t="s">
        <v>5</v>
      </c>
      <c r="T10" s="9"/>
      <c r="U10" s="10" t="s">
        <v>6</v>
      </c>
      <c r="V10" s="11">
        <f>-1+$H$8/10</f>
        <v>2.4</v>
      </c>
      <c r="W10" s="11">
        <f>2-$I$8/10</f>
        <v>0.19999999999999996</v>
      </c>
      <c r="X10" s="9">
        <v>1</v>
      </c>
      <c r="Y10" s="9">
        <v>0</v>
      </c>
      <c r="Z10" s="9">
        <v>1</v>
      </c>
      <c r="AA10" s="10">
        <v>0</v>
      </c>
      <c r="AB10" s="9"/>
      <c r="AC10" s="9"/>
      <c r="AD10" s="1"/>
      <c r="AE10" s="1"/>
      <c r="AF10" s="1"/>
      <c r="AG10" s="1"/>
    </row>
    <row r="11" spans="1:33" ht="12.75">
      <c r="A11" s="14"/>
      <c r="B11" s="18"/>
      <c r="C11" s="18"/>
      <c r="D11" s="9"/>
      <c r="E11" s="17"/>
      <c r="F11" s="9"/>
      <c r="G11" s="10"/>
      <c r="H11" s="11">
        <f>IF(J10&lt;=$H$1,V11,H10)</f>
        <v>2.4</v>
      </c>
      <c r="I11" s="10">
        <f>IF(J10&lt;=$H$1,W11,I10)</f>
        <v>0.19999999999999996</v>
      </c>
      <c r="J11" s="9">
        <f>J10+1</f>
        <v>2</v>
      </c>
      <c r="K11" s="11"/>
      <c r="L11" s="11">
        <f>IF(J10&lt;=$H$1,Z11,L10)</f>
        <v>1</v>
      </c>
      <c r="M11" s="11">
        <f>IF(J10&lt;=$H$1,AA11,M10)</f>
        <v>0</v>
      </c>
      <c r="N11" s="1"/>
      <c r="O11" s="1"/>
      <c r="P11" s="8"/>
      <c r="Q11" s="1"/>
      <c r="R11" s="11">
        <f>(V10-Z10)</f>
        <v>1.4</v>
      </c>
      <c r="S11" s="20">
        <f>(W10-AA10)</f>
        <v>0.19999999999999996</v>
      </c>
      <c r="T11" s="11"/>
      <c r="U11" s="11">
        <f>SQRT(R11*R11+S11*S11)</f>
        <v>1.414213562373095</v>
      </c>
      <c r="V11" s="11">
        <f>V10-$F$6*R11/U11</f>
        <v>2.2911055556972717</v>
      </c>
      <c r="W11" s="11">
        <f>W10-$F$6*S11/U11</f>
        <v>0.1844436508138959</v>
      </c>
      <c r="X11" s="10">
        <f>X10+1</f>
        <v>2</v>
      </c>
      <c r="Y11" s="10">
        <f>Y10+0.1</f>
        <v>0.1</v>
      </c>
      <c r="Z11" s="11">
        <f>COS(Y11)</f>
        <v>0.9950041652780258</v>
      </c>
      <c r="AA11" s="11">
        <f>SIN(Y11)</f>
        <v>0.09983341664682815</v>
      </c>
      <c r="AB11" s="9">
        <f>IF(U11&lt;0.1,X11,300)</f>
        <v>300</v>
      </c>
      <c r="AC11" s="9"/>
      <c r="AD11" s="1"/>
      <c r="AE11" s="1"/>
      <c r="AF11" s="1"/>
      <c r="AG11" s="1"/>
    </row>
    <row r="12" spans="1:33" ht="12.75" customHeight="1">
      <c r="A12" s="9">
        <v>0</v>
      </c>
      <c r="B12" s="10">
        <f>COS(A12)</f>
        <v>1</v>
      </c>
      <c r="C12" s="10">
        <f>SIN(A12)</f>
        <v>0</v>
      </c>
      <c r="D12" s="9"/>
      <c r="E12" s="17"/>
      <c r="F12" s="9"/>
      <c r="G12" s="10"/>
      <c r="H12" s="11">
        <f aca="true" t="shared" si="0" ref="H12:H75">IF(J11&lt;=$H$1,V12,H11)</f>
        <v>2.4</v>
      </c>
      <c r="I12" s="10">
        <f aca="true" t="shared" si="1" ref="I12:I75">IF(J11&lt;=$H$1,W12,I11)</f>
        <v>0.19999999999999996</v>
      </c>
      <c r="J12" s="9">
        <f aca="true" t="shared" si="2" ref="J12:J75">J11+1</f>
        <v>3</v>
      </c>
      <c r="K12" s="11"/>
      <c r="L12" s="11">
        <f aca="true" t="shared" si="3" ref="L12:L75">IF(J11&lt;=$H$1,Z12,L11)</f>
        <v>1</v>
      </c>
      <c r="M12" s="11">
        <f aca="true" t="shared" si="4" ref="M12:M75">IF(J11&lt;=$H$1,AA12,M11)</f>
        <v>0</v>
      </c>
      <c r="N12" s="1"/>
      <c r="O12" s="1"/>
      <c r="P12" s="8"/>
      <c r="Q12" s="1"/>
      <c r="R12" s="11">
        <f aca="true" t="shared" si="5" ref="R12:R75">(V11-Z11)</f>
        <v>1.296101390419246</v>
      </c>
      <c r="S12" s="20">
        <f aca="true" t="shared" si="6" ref="S12:S75">(W11-AA11)</f>
        <v>0.08461023416706775</v>
      </c>
      <c r="T12" s="11"/>
      <c r="U12" s="11">
        <f aca="true" t="shared" si="7" ref="U12:U75">SQRT(R12*R12+S12*S12)</f>
        <v>1.29886015643429</v>
      </c>
      <c r="V12" s="11">
        <f aca="true" t="shared" si="8" ref="V12:V75">V11-$F$6*R12/U12</f>
        <v>2.181339194599929</v>
      </c>
      <c r="W12" s="11">
        <f aca="true" t="shared" si="9" ref="W12:W75">W11-$F$6*S12/U12</f>
        <v>0.17727804048065732</v>
      </c>
      <c r="X12" s="10">
        <f aca="true" t="shared" si="10" ref="X12:X75">X11+1</f>
        <v>3</v>
      </c>
      <c r="Y12" s="10">
        <f aca="true" t="shared" si="11" ref="Y12:Y75">Y11+0.1</f>
        <v>0.2</v>
      </c>
      <c r="Z12" s="11">
        <f aca="true" t="shared" si="12" ref="Z12:Z75">COS(Y12)</f>
        <v>0.9800665778412416</v>
      </c>
      <c r="AA12" s="11">
        <f aca="true" t="shared" si="13" ref="AA12:AA75">SIN(Y12)</f>
        <v>0.19866933079506122</v>
      </c>
      <c r="AB12" s="9">
        <f aca="true" t="shared" si="14" ref="AB12:AB75">IF(U12&lt;0.1,X12,300)</f>
        <v>300</v>
      </c>
      <c r="AC12" s="9"/>
      <c r="AD12" s="1"/>
      <c r="AE12" s="1"/>
      <c r="AF12" s="1"/>
      <c r="AG12" s="1"/>
    </row>
    <row r="13" spans="1:33" ht="12.75" customHeight="1">
      <c r="A13" s="9">
        <f>A12+0.1</f>
        <v>0.1</v>
      </c>
      <c r="B13" s="10">
        <f aca="true" t="shared" si="15" ref="B13:B75">COS(A13)</f>
        <v>0.9950041652780258</v>
      </c>
      <c r="C13" s="10">
        <f aca="true" t="shared" si="16" ref="C13:C75">SIN(A13)</f>
        <v>0.09983341664682815</v>
      </c>
      <c r="D13" s="9"/>
      <c r="E13" s="17"/>
      <c r="F13" s="9"/>
      <c r="G13" s="10"/>
      <c r="H13" s="11">
        <f t="shared" si="0"/>
        <v>2.4</v>
      </c>
      <c r="I13" s="10">
        <f t="shared" si="1"/>
        <v>0.19999999999999996</v>
      </c>
      <c r="J13" s="9">
        <f t="shared" si="2"/>
        <v>4</v>
      </c>
      <c r="K13" s="11"/>
      <c r="L13" s="11">
        <f t="shared" si="3"/>
        <v>1</v>
      </c>
      <c r="M13" s="11">
        <f t="shared" si="4"/>
        <v>0</v>
      </c>
      <c r="N13" s="1"/>
      <c r="O13" s="1"/>
      <c r="P13" s="8"/>
      <c r="Q13" s="1"/>
      <c r="R13" s="11">
        <f t="shared" si="5"/>
        <v>1.2012726167586874</v>
      </c>
      <c r="S13" s="20">
        <f t="shared" si="6"/>
        <v>-0.0213912903144039</v>
      </c>
      <c r="T13" s="11"/>
      <c r="U13" s="11">
        <f t="shared" si="7"/>
        <v>1.2014630610533057</v>
      </c>
      <c r="V13" s="11">
        <f t="shared" si="8"/>
        <v>2.0713566307351603</v>
      </c>
      <c r="W13" s="11">
        <f t="shared" si="9"/>
        <v>0.17923652094573425</v>
      </c>
      <c r="X13" s="10">
        <f t="shared" si="10"/>
        <v>4</v>
      </c>
      <c r="Y13" s="10">
        <f t="shared" si="11"/>
        <v>0.30000000000000004</v>
      </c>
      <c r="Z13" s="11">
        <f t="shared" si="12"/>
        <v>0.955336489125606</v>
      </c>
      <c r="AA13" s="11">
        <f t="shared" si="13"/>
        <v>0.2955202066613396</v>
      </c>
      <c r="AB13" s="9">
        <f t="shared" si="14"/>
        <v>300</v>
      </c>
      <c r="AC13" s="9"/>
      <c r="AD13" s="1"/>
      <c r="AE13" s="1"/>
      <c r="AF13" s="1"/>
      <c r="AG13" s="1"/>
    </row>
    <row r="14" spans="1:33" ht="12.75" customHeight="1">
      <c r="A14" s="9">
        <f>A13+0.1</f>
        <v>0.2</v>
      </c>
      <c r="B14" s="10">
        <f t="shared" si="15"/>
        <v>0.9800665778412416</v>
      </c>
      <c r="C14" s="10">
        <f t="shared" si="16"/>
        <v>0.19866933079506122</v>
      </c>
      <c r="D14" s="9"/>
      <c r="E14" s="17"/>
      <c r="F14" s="9"/>
      <c r="G14" s="10"/>
      <c r="H14" s="11">
        <f t="shared" si="0"/>
        <v>2.4</v>
      </c>
      <c r="I14" s="10">
        <f t="shared" si="1"/>
        <v>0.19999999999999996</v>
      </c>
      <c r="J14" s="9">
        <f t="shared" si="2"/>
        <v>5</v>
      </c>
      <c r="K14" s="11"/>
      <c r="L14" s="11">
        <f t="shared" si="3"/>
        <v>1</v>
      </c>
      <c r="M14" s="11">
        <f t="shared" si="4"/>
        <v>0</v>
      </c>
      <c r="N14" s="1"/>
      <c r="O14" s="1"/>
      <c r="P14" s="8"/>
      <c r="Q14" s="1"/>
      <c r="R14" s="11">
        <f t="shared" si="5"/>
        <v>1.1160201416095543</v>
      </c>
      <c r="S14" s="20">
        <f t="shared" si="6"/>
        <v>-0.11628368571560535</v>
      </c>
      <c r="T14" s="11"/>
      <c r="U14" s="11">
        <f t="shared" si="7"/>
        <v>1.1220618753178522</v>
      </c>
      <c r="V14" s="11">
        <f t="shared" si="8"/>
        <v>1.961948924905858</v>
      </c>
      <c r="W14" s="11">
        <f t="shared" si="9"/>
        <v>0.19063625362544334</v>
      </c>
      <c r="X14" s="10">
        <f t="shared" si="10"/>
        <v>5</v>
      </c>
      <c r="Y14" s="10">
        <f t="shared" si="11"/>
        <v>0.4</v>
      </c>
      <c r="Z14" s="11">
        <f t="shared" si="12"/>
        <v>0.9210609940028851</v>
      </c>
      <c r="AA14" s="11">
        <f t="shared" si="13"/>
        <v>0.3894183423086505</v>
      </c>
      <c r="AB14" s="9">
        <f t="shared" si="14"/>
        <v>300</v>
      </c>
      <c r="AC14" s="9"/>
      <c r="AD14" s="1"/>
      <c r="AE14" s="1"/>
      <c r="AF14" s="1"/>
      <c r="AG14" s="1"/>
    </row>
    <row r="15" spans="1:33" ht="12.75" customHeight="1">
      <c r="A15" s="9">
        <f aca="true" t="shared" si="17" ref="A15:A78">A14+0.1</f>
        <v>0.30000000000000004</v>
      </c>
      <c r="B15" s="10">
        <f t="shared" si="15"/>
        <v>0.955336489125606</v>
      </c>
      <c r="C15" s="10">
        <f t="shared" si="16"/>
        <v>0.2955202066613396</v>
      </c>
      <c r="D15" s="9"/>
      <c r="E15" s="17"/>
      <c r="F15" s="9"/>
      <c r="G15" s="10"/>
      <c r="H15" s="11">
        <f t="shared" si="0"/>
        <v>2.4</v>
      </c>
      <c r="I15" s="10">
        <f t="shared" si="1"/>
        <v>0.19999999999999996</v>
      </c>
      <c r="J15" s="9">
        <f t="shared" si="2"/>
        <v>6</v>
      </c>
      <c r="K15" s="11"/>
      <c r="L15" s="11">
        <f t="shared" si="3"/>
        <v>1</v>
      </c>
      <c r="M15" s="11">
        <f t="shared" si="4"/>
        <v>0</v>
      </c>
      <c r="N15" s="1"/>
      <c r="O15" s="1"/>
      <c r="P15" s="8"/>
      <c r="Q15" s="1"/>
      <c r="R15" s="11">
        <f t="shared" si="5"/>
        <v>1.0408879309029728</v>
      </c>
      <c r="S15" s="20">
        <f t="shared" si="6"/>
        <v>-0.19878208868320718</v>
      </c>
      <c r="T15" s="11"/>
      <c r="U15" s="11">
        <f t="shared" si="7"/>
        <v>1.059699015513712</v>
      </c>
      <c r="V15" s="11">
        <f t="shared" si="8"/>
        <v>1.8539015730416857</v>
      </c>
      <c r="W15" s="11">
        <f t="shared" si="9"/>
        <v>0.211270442612165</v>
      </c>
      <c r="X15" s="10">
        <f t="shared" si="10"/>
        <v>6</v>
      </c>
      <c r="Y15" s="10">
        <f t="shared" si="11"/>
        <v>0.5</v>
      </c>
      <c r="Z15" s="11">
        <f t="shared" si="12"/>
        <v>0.8775825618903728</v>
      </c>
      <c r="AA15" s="11">
        <f t="shared" si="13"/>
        <v>0.479425538604203</v>
      </c>
      <c r="AB15" s="9">
        <f t="shared" si="14"/>
        <v>300</v>
      </c>
      <c r="AC15" s="9"/>
      <c r="AD15" s="1"/>
      <c r="AE15" s="1"/>
      <c r="AF15" s="1"/>
      <c r="AG15" s="1"/>
    </row>
    <row r="16" spans="1:33" ht="12.75" customHeight="1">
      <c r="A16" s="9">
        <f t="shared" si="17"/>
        <v>0.4</v>
      </c>
      <c r="B16" s="10">
        <f t="shared" si="15"/>
        <v>0.9210609940028851</v>
      </c>
      <c r="C16" s="10">
        <f t="shared" si="16"/>
        <v>0.3894183423086505</v>
      </c>
      <c r="D16" s="9"/>
      <c r="E16" s="17"/>
      <c r="F16" s="9"/>
      <c r="G16" s="10"/>
      <c r="H16" s="11">
        <f t="shared" si="0"/>
        <v>2.4</v>
      </c>
      <c r="I16" s="10">
        <f t="shared" si="1"/>
        <v>0.19999999999999996</v>
      </c>
      <c r="J16" s="9">
        <f t="shared" si="2"/>
        <v>7</v>
      </c>
      <c r="K16" s="11"/>
      <c r="L16" s="11">
        <f t="shared" si="3"/>
        <v>1</v>
      </c>
      <c r="M16" s="11">
        <f t="shared" si="4"/>
        <v>0</v>
      </c>
      <c r="N16" s="1"/>
      <c r="O16" s="1"/>
      <c r="P16" s="8"/>
      <c r="Q16" s="1"/>
      <c r="R16" s="11">
        <f t="shared" si="5"/>
        <v>0.9763190111513129</v>
      </c>
      <c r="S16" s="20">
        <f t="shared" si="6"/>
        <v>-0.268155095992038</v>
      </c>
      <c r="T16" s="11"/>
      <c r="U16" s="11">
        <f t="shared" si="7"/>
        <v>1.0124751686051252</v>
      </c>
      <c r="V16" s="11">
        <f t="shared" si="8"/>
        <v>1.7478297457448233</v>
      </c>
      <c r="W16" s="11">
        <f t="shared" si="9"/>
        <v>0.24040405642687407</v>
      </c>
      <c r="X16" s="10">
        <f t="shared" si="10"/>
        <v>7</v>
      </c>
      <c r="Y16" s="10">
        <f t="shared" si="11"/>
        <v>0.6</v>
      </c>
      <c r="Z16" s="11">
        <f t="shared" si="12"/>
        <v>0.8253356149096783</v>
      </c>
      <c r="AA16" s="11">
        <f t="shared" si="13"/>
        <v>0.5646424733950354</v>
      </c>
      <c r="AB16" s="9">
        <f t="shared" si="14"/>
        <v>300</v>
      </c>
      <c r="AC16" s="9"/>
      <c r="AD16" s="1"/>
      <c r="AE16" s="1"/>
      <c r="AF16" s="1"/>
      <c r="AG16" s="1"/>
    </row>
    <row r="17" spans="1:33" ht="12.75" customHeight="1">
      <c r="A17" s="9">
        <f t="shared" si="17"/>
        <v>0.5</v>
      </c>
      <c r="B17" s="10">
        <f t="shared" si="15"/>
        <v>0.8775825618903728</v>
      </c>
      <c r="C17" s="10">
        <f t="shared" si="16"/>
        <v>0.479425538604203</v>
      </c>
      <c r="D17" s="9"/>
      <c r="E17" s="17"/>
      <c r="F17" s="9"/>
      <c r="G17" s="10"/>
      <c r="H17" s="11">
        <f t="shared" si="0"/>
        <v>2.4</v>
      </c>
      <c r="I17" s="10">
        <f t="shared" si="1"/>
        <v>0.19999999999999996</v>
      </c>
      <c r="J17" s="9">
        <f t="shared" si="2"/>
        <v>8</v>
      </c>
      <c r="K17" s="11"/>
      <c r="L17" s="11">
        <f t="shared" si="3"/>
        <v>1</v>
      </c>
      <c r="M17" s="11">
        <f t="shared" si="4"/>
        <v>0</v>
      </c>
      <c r="N17" s="1"/>
      <c r="O17" s="7" t="s">
        <v>12</v>
      </c>
      <c r="P17" s="1"/>
      <c r="Q17" s="1"/>
      <c r="R17" s="11">
        <f t="shared" si="5"/>
        <v>0.922494130835145</v>
      </c>
      <c r="S17" s="20">
        <f t="shared" si="6"/>
        <v>-0.3242384169681613</v>
      </c>
      <c r="T17" s="11"/>
      <c r="U17" s="11">
        <f t="shared" si="7"/>
        <v>0.9778169422050882</v>
      </c>
      <c r="V17" s="11">
        <f t="shared" si="8"/>
        <v>1.6440533127419037</v>
      </c>
      <c r="W17" s="11">
        <f t="shared" si="9"/>
        <v>0.27687941733243004</v>
      </c>
      <c r="X17" s="10">
        <f t="shared" si="10"/>
        <v>8</v>
      </c>
      <c r="Y17" s="10">
        <f t="shared" si="11"/>
        <v>0.7</v>
      </c>
      <c r="Z17" s="11">
        <f t="shared" si="12"/>
        <v>0.7648421872844885</v>
      </c>
      <c r="AA17" s="11">
        <f t="shared" si="13"/>
        <v>0.644217687237691</v>
      </c>
      <c r="AB17" s="9">
        <f t="shared" si="14"/>
        <v>300</v>
      </c>
      <c r="AC17" s="9"/>
      <c r="AD17" s="1"/>
      <c r="AE17" s="1"/>
      <c r="AF17" s="1"/>
      <c r="AG17" s="1"/>
    </row>
    <row r="18" spans="1:33" ht="12.75" customHeight="1">
      <c r="A18" s="9">
        <f t="shared" si="17"/>
        <v>0.6</v>
      </c>
      <c r="B18" s="10">
        <f t="shared" si="15"/>
        <v>0.8253356149096783</v>
      </c>
      <c r="C18" s="10">
        <f t="shared" si="16"/>
        <v>0.5646424733950354</v>
      </c>
      <c r="D18" s="9"/>
      <c r="E18" s="17"/>
      <c r="F18" s="9"/>
      <c r="G18" s="10"/>
      <c r="H18" s="11">
        <f t="shared" si="0"/>
        <v>2.4</v>
      </c>
      <c r="I18" s="10">
        <f t="shared" si="1"/>
        <v>0.19999999999999996</v>
      </c>
      <c r="J18" s="9">
        <f t="shared" si="2"/>
        <v>9</v>
      </c>
      <c r="K18" s="11"/>
      <c r="L18" s="11">
        <f t="shared" si="3"/>
        <v>1</v>
      </c>
      <c r="M18" s="11">
        <f t="shared" si="4"/>
        <v>0</v>
      </c>
      <c r="N18" s="1"/>
      <c r="O18" s="1"/>
      <c r="P18" s="1"/>
      <c r="Q18" s="1"/>
      <c r="R18" s="11">
        <f t="shared" si="5"/>
        <v>0.8792111254574152</v>
      </c>
      <c r="S18" s="20">
        <f t="shared" si="6"/>
        <v>-0.367338269905261</v>
      </c>
      <c r="T18" s="11"/>
      <c r="U18" s="11">
        <f t="shared" si="7"/>
        <v>0.9528638977656174</v>
      </c>
      <c r="V18" s="11">
        <f t="shared" si="8"/>
        <v>1.5425558963458164</v>
      </c>
      <c r="W18" s="11">
        <f t="shared" si="9"/>
        <v>0.3192854837017511</v>
      </c>
      <c r="X18" s="10">
        <f t="shared" si="10"/>
        <v>9</v>
      </c>
      <c r="Y18" s="10">
        <f t="shared" si="11"/>
        <v>0.7999999999999999</v>
      </c>
      <c r="Z18" s="11">
        <f t="shared" si="12"/>
        <v>0.6967067093471655</v>
      </c>
      <c r="AA18" s="11">
        <f t="shared" si="13"/>
        <v>0.7173560908995227</v>
      </c>
      <c r="AB18" s="9">
        <f t="shared" si="14"/>
        <v>300</v>
      </c>
      <c r="AC18" s="9"/>
      <c r="AD18" s="1"/>
      <c r="AE18" s="1"/>
      <c r="AF18" s="1"/>
      <c r="AG18" s="1"/>
    </row>
    <row r="19" spans="1:33" ht="12.75" customHeight="1">
      <c r="A19" s="9">
        <f t="shared" si="17"/>
        <v>0.7</v>
      </c>
      <c r="B19" s="10">
        <f t="shared" si="15"/>
        <v>0.7648421872844885</v>
      </c>
      <c r="C19" s="10">
        <f t="shared" si="16"/>
        <v>0.644217687237691</v>
      </c>
      <c r="D19" s="9"/>
      <c r="E19" s="17"/>
      <c r="F19" s="9"/>
      <c r="G19" s="10"/>
      <c r="H19" s="11">
        <f t="shared" si="0"/>
        <v>2.4</v>
      </c>
      <c r="I19" s="10">
        <f t="shared" si="1"/>
        <v>0.19999999999999996</v>
      </c>
      <c r="J19" s="9">
        <f t="shared" si="2"/>
        <v>10</v>
      </c>
      <c r="K19" s="11"/>
      <c r="L19" s="11">
        <f t="shared" si="3"/>
        <v>1</v>
      </c>
      <c r="M19" s="11">
        <f t="shared" si="4"/>
        <v>0</v>
      </c>
      <c r="N19" s="1"/>
      <c r="O19" s="1"/>
      <c r="P19" s="1"/>
      <c r="Q19" s="1"/>
      <c r="R19" s="11">
        <f t="shared" si="5"/>
        <v>0.8458491869986509</v>
      </c>
      <c r="S19" s="20">
        <f t="shared" si="6"/>
        <v>-0.3980706071977716</v>
      </c>
      <c r="T19" s="11"/>
      <c r="U19" s="11">
        <f t="shared" si="7"/>
        <v>0.934837448683503</v>
      </c>
      <c r="V19" s="11">
        <f t="shared" si="8"/>
        <v>1.44302692400856</v>
      </c>
      <c r="W19" s="11">
        <f t="shared" si="9"/>
        <v>0.36612546305155097</v>
      </c>
      <c r="X19" s="10">
        <f t="shared" si="10"/>
        <v>10</v>
      </c>
      <c r="Y19" s="10">
        <f t="shared" si="11"/>
        <v>0.8999999999999999</v>
      </c>
      <c r="Z19" s="11">
        <f t="shared" si="12"/>
        <v>0.6216099682706645</v>
      </c>
      <c r="AA19" s="11">
        <f t="shared" si="13"/>
        <v>0.7833269096274833</v>
      </c>
      <c r="AB19" s="9">
        <f t="shared" si="14"/>
        <v>300</v>
      </c>
      <c r="AC19" s="9"/>
      <c r="AD19" s="1"/>
      <c r="AE19" s="1"/>
      <c r="AF19" s="1"/>
      <c r="AG19" s="1"/>
    </row>
    <row r="20" spans="1:33" ht="12.75" customHeight="1">
      <c r="A20" s="9">
        <f t="shared" si="17"/>
        <v>0.7999999999999999</v>
      </c>
      <c r="B20" s="10">
        <f t="shared" si="15"/>
        <v>0.6967067093471655</v>
      </c>
      <c r="C20" s="10">
        <f t="shared" si="16"/>
        <v>0.7173560908995227</v>
      </c>
      <c r="D20" s="9"/>
      <c r="E20" s="17"/>
      <c r="F20" s="9"/>
      <c r="G20" s="10"/>
      <c r="H20" s="11">
        <f t="shared" si="0"/>
        <v>2.4</v>
      </c>
      <c r="I20" s="10">
        <f t="shared" si="1"/>
        <v>0.19999999999999996</v>
      </c>
      <c r="J20" s="9">
        <f t="shared" si="2"/>
        <v>11</v>
      </c>
      <c r="K20" s="11"/>
      <c r="L20" s="11">
        <f t="shared" si="3"/>
        <v>1</v>
      </c>
      <c r="M20" s="11">
        <f t="shared" si="4"/>
        <v>0</v>
      </c>
      <c r="N20" s="1"/>
      <c r="O20" s="1"/>
      <c r="P20" s="1"/>
      <c r="Q20" s="1"/>
      <c r="R20" s="11">
        <f t="shared" si="5"/>
        <v>0.8214169557378955</v>
      </c>
      <c r="S20" s="20">
        <f t="shared" si="6"/>
        <v>-0.41720144657593233</v>
      </c>
      <c r="T20" s="24" t="s">
        <v>2</v>
      </c>
      <c r="U20" s="11">
        <f t="shared" si="7"/>
        <v>0.9212941236102412</v>
      </c>
      <c r="V20" s="11">
        <f t="shared" si="8"/>
        <v>1.3449519848381088</v>
      </c>
      <c r="W20" s="11">
        <f t="shared" si="9"/>
        <v>0.41593817535184946</v>
      </c>
      <c r="X20" s="10">
        <f t="shared" si="10"/>
        <v>11</v>
      </c>
      <c r="Y20" s="10">
        <f t="shared" si="11"/>
        <v>0.9999999999999999</v>
      </c>
      <c r="Z20" s="11">
        <f t="shared" si="12"/>
        <v>0.5403023058681398</v>
      </c>
      <c r="AA20" s="11">
        <f t="shared" si="13"/>
        <v>0.8414709848078964</v>
      </c>
      <c r="AB20" s="9">
        <f t="shared" si="14"/>
        <v>300</v>
      </c>
      <c r="AC20" s="9"/>
      <c r="AD20" s="1"/>
      <c r="AE20" s="1"/>
      <c r="AF20" s="1"/>
      <c r="AG20" s="1"/>
    </row>
    <row r="21" spans="1:33" ht="12.75" customHeight="1">
      <c r="A21" s="9">
        <f t="shared" si="17"/>
        <v>0.8999999999999999</v>
      </c>
      <c r="B21" s="10">
        <f t="shared" si="15"/>
        <v>0.6216099682706645</v>
      </c>
      <c r="C21" s="10">
        <f t="shared" si="16"/>
        <v>0.7833269096274833</v>
      </c>
      <c r="D21" s="9"/>
      <c r="E21" s="17"/>
      <c r="F21" s="9"/>
      <c r="G21" s="10"/>
      <c r="H21" s="11">
        <f t="shared" si="0"/>
        <v>2.4</v>
      </c>
      <c r="I21" s="10">
        <f t="shared" si="1"/>
        <v>0.19999999999999996</v>
      </c>
      <c r="J21" s="9">
        <f t="shared" si="2"/>
        <v>12</v>
      </c>
      <c r="K21" s="11"/>
      <c r="L21" s="11">
        <f t="shared" si="3"/>
        <v>1</v>
      </c>
      <c r="M21" s="11">
        <f t="shared" si="4"/>
        <v>0</v>
      </c>
      <c r="N21" s="1"/>
      <c r="O21" s="1"/>
      <c r="P21" s="1"/>
      <c r="Q21" s="1"/>
      <c r="R21" s="11">
        <f t="shared" si="5"/>
        <v>0.8046496789699691</v>
      </c>
      <c r="S21" s="20">
        <f t="shared" si="6"/>
        <v>-0.42553280945604693</v>
      </c>
      <c r="T21" s="25">
        <f>H1</f>
        <v>0</v>
      </c>
      <c r="U21" s="11">
        <f t="shared" si="7"/>
        <v>0.9102413294231539</v>
      </c>
      <c r="V21" s="11">
        <f t="shared" si="8"/>
        <v>1.2477124266840214</v>
      </c>
      <c r="W21" s="11">
        <f t="shared" si="9"/>
        <v>0.46736256966036666</v>
      </c>
      <c r="X21" s="10">
        <f t="shared" si="10"/>
        <v>12</v>
      </c>
      <c r="Y21" s="10">
        <f t="shared" si="11"/>
        <v>1.0999999999999999</v>
      </c>
      <c r="Z21" s="11">
        <f t="shared" si="12"/>
        <v>0.4535961214255775</v>
      </c>
      <c r="AA21" s="11">
        <f t="shared" si="13"/>
        <v>0.8912073600614353</v>
      </c>
      <c r="AB21" s="9">
        <f t="shared" si="14"/>
        <v>300</v>
      </c>
      <c r="AC21" s="9"/>
      <c r="AD21" s="1"/>
      <c r="AE21" s="1"/>
      <c r="AF21" s="1"/>
      <c r="AG21" s="1"/>
    </row>
    <row r="22" spans="1:33" ht="12.75" customHeight="1">
      <c r="A22" s="9">
        <f t="shared" si="17"/>
        <v>0.9999999999999999</v>
      </c>
      <c r="B22" s="10">
        <f t="shared" si="15"/>
        <v>0.5403023058681398</v>
      </c>
      <c r="C22" s="10">
        <f t="shared" si="16"/>
        <v>0.8414709848078964</v>
      </c>
      <c r="D22" s="9"/>
      <c r="E22" s="17"/>
      <c r="F22" s="9"/>
      <c r="G22" s="10"/>
      <c r="H22" s="11">
        <f t="shared" si="0"/>
        <v>2.4</v>
      </c>
      <c r="I22" s="10">
        <f t="shared" si="1"/>
        <v>0.19999999999999996</v>
      </c>
      <c r="J22" s="9">
        <f t="shared" si="2"/>
        <v>13</v>
      </c>
      <c r="K22" s="11"/>
      <c r="L22" s="11">
        <f t="shared" si="3"/>
        <v>1</v>
      </c>
      <c r="M22" s="11">
        <f t="shared" si="4"/>
        <v>0</v>
      </c>
      <c r="N22" s="1"/>
      <c r="O22" s="1"/>
      <c r="P22" s="5" t="s">
        <v>16</v>
      </c>
      <c r="Q22" s="1"/>
      <c r="R22" s="11">
        <f t="shared" si="5"/>
        <v>0.7941163052584439</v>
      </c>
      <c r="S22" s="20">
        <f t="shared" si="6"/>
        <v>-0.42384479040106865</v>
      </c>
      <c r="T22" s="11"/>
      <c r="U22" s="11">
        <f t="shared" si="7"/>
        <v>0.9001472727434372</v>
      </c>
      <c r="V22" s="11">
        <f t="shared" si="8"/>
        <v>1.1506696468817807</v>
      </c>
      <c r="W22" s="11">
        <f t="shared" si="9"/>
        <v>0.5191573463106606</v>
      </c>
      <c r="X22" s="10">
        <f t="shared" si="10"/>
        <v>13</v>
      </c>
      <c r="Y22" s="10">
        <f t="shared" si="11"/>
        <v>1.2</v>
      </c>
      <c r="Z22" s="11">
        <f t="shared" si="12"/>
        <v>0.3623577544766736</v>
      </c>
      <c r="AA22" s="11">
        <f t="shared" si="13"/>
        <v>0.9320390859672263</v>
      </c>
      <c r="AB22" s="9">
        <f t="shared" si="14"/>
        <v>300</v>
      </c>
      <c r="AC22" s="9"/>
      <c r="AD22" s="1"/>
      <c r="AE22" s="1"/>
      <c r="AF22" s="1"/>
      <c r="AG22" s="1"/>
    </row>
    <row r="23" spans="1:33" ht="12.75">
      <c r="A23" s="9">
        <f t="shared" si="17"/>
        <v>1.0999999999999999</v>
      </c>
      <c r="B23" s="10">
        <f t="shared" si="15"/>
        <v>0.4535961214255775</v>
      </c>
      <c r="C23" s="10">
        <f t="shared" si="16"/>
        <v>0.8912073600614353</v>
      </c>
      <c r="D23" s="9"/>
      <c r="E23" s="17"/>
      <c r="F23" s="9"/>
      <c r="G23" s="10"/>
      <c r="H23" s="11">
        <f t="shared" si="0"/>
        <v>2.4</v>
      </c>
      <c r="I23" s="10">
        <f t="shared" si="1"/>
        <v>0.19999999999999996</v>
      </c>
      <c r="J23" s="9">
        <f t="shared" si="2"/>
        <v>14</v>
      </c>
      <c r="K23" s="11"/>
      <c r="L23" s="11">
        <f t="shared" si="3"/>
        <v>1</v>
      </c>
      <c r="M23" s="11">
        <f t="shared" si="4"/>
        <v>0</v>
      </c>
      <c r="N23" s="1"/>
      <c r="O23" s="4" t="s">
        <v>13</v>
      </c>
      <c r="P23" s="4"/>
      <c r="Q23" s="1"/>
      <c r="R23" s="11">
        <f t="shared" si="5"/>
        <v>0.7883118924051071</v>
      </c>
      <c r="S23" s="20">
        <f t="shared" si="6"/>
        <v>-0.4128817396565657</v>
      </c>
      <c r="T23" s="11"/>
      <c r="U23" s="11">
        <f t="shared" si="7"/>
        <v>0.889891549936931</v>
      </c>
      <c r="V23" s="11">
        <f t="shared" si="8"/>
        <v>1.053225966052687</v>
      </c>
      <c r="W23" s="11">
        <f t="shared" si="9"/>
        <v>0.5701938926914427</v>
      </c>
      <c r="X23" s="10">
        <f t="shared" si="10"/>
        <v>14</v>
      </c>
      <c r="Y23" s="10">
        <f t="shared" si="11"/>
        <v>1.3</v>
      </c>
      <c r="Z23" s="11">
        <f t="shared" si="12"/>
        <v>0.26749882862458735</v>
      </c>
      <c r="AA23" s="11">
        <f t="shared" si="13"/>
        <v>0.963558185417193</v>
      </c>
      <c r="AB23" s="9">
        <f t="shared" si="14"/>
        <v>300</v>
      </c>
      <c r="AC23" s="9"/>
      <c r="AD23" s="1"/>
      <c r="AE23" s="1"/>
      <c r="AF23" s="1"/>
      <c r="AG23" s="1"/>
    </row>
    <row r="24" spans="1:33" ht="12.75">
      <c r="A24" s="9">
        <f t="shared" si="17"/>
        <v>1.2</v>
      </c>
      <c r="B24" s="10">
        <f t="shared" si="15"/>
        <v>0.3623577544766736</v>
      </c>
      <c r="C24" s="10">
        <f t="shared" si="16"/>
        <v>0.9320390859672263</v>
      </c>
      <c r="D24" s="9"/>
      <c r="E24" s="17"/>
      <c r="F24" s="9"/>
      <c r="G24" s="10"/>
      <c r="H24" s="11">
        <f t="shared" si="0"/>
        <v>2.4</v>
      </c>
      <c r="I24" s="10">
        <f t="shared" si="1"/>
        <v>0.19999999999999996</v>
      </c>
      <c r="J24" s="9">
        <f t="shared" si="2"/>
        <v>15</v>
      </c>
      <c r="K24" s="11"/>
      <c r="L24" s="11">
        <f t="shared" si="3"/>
        <v>1</v>
      </c>
      <c r="M24" s="11">
        <f t="shared" si="4"/>
        <v>0</v>
      </c>
      <c r="N24" s="1"/>
      <c r="O24" s="28" t="s">
        <v>14</v>
      </c>
      <c r="P24" s="4"/>
      <c r="Q24" s="1"/>
      <c r="R24" s="11">
        <f t="shared" si="5"/>
        <v>0.7857271374280996</v>
      </c>
      <c r="S24" s="20">
        <f t="shared" si="6"/>
        <v>-0.39336429272575024</v>
      </c>
      <c r="T24" s="11"/>
      <c r="U24" s="11">
        <f t="shared" si="7"/>
        <v>0.8786936902485334</v>
      </c>
      <c r="V24" s="11">
        <f t="shared" si="8"/>
        <v>0.9548640612430089</v>
      </c>
      <c r="W24" s="11">
        <f t="shared" si="9"/>
        <v>0.6194375286478974</v>
      </c>
      <c r="X24" s="10">
        <f t="shared" si="10"/>
        <v>15</v>
      </c>
      <c r="Y24" s="10">
        <f t="shared" si="11"/>
        <v>1.4000000000000001</v>
      </c>
      <c r="Z24" s="11">
        <f t="shared" si="12"/>
        <v>0.16996714290024081</v>
      </c>
      <c r="AA24" s="11">
        <f t="shared" si="13"/>
        <v>0.9854497299884603</v>
      </c>
      <c r="AB24" s="9">
        <f t="shared" si="14"/>
        <v>300</v>
      </c>
      <c r="AC24" s="9"/>
      <c r="AD24" s="1"/>
      <c r="AE24" s="1"/>
      <c r="AF24" s="1"/>
      <c r="AG24" s="1"/>
    </row>
    <row r="25" spans="1:33" ht="12.75">
      <c r="A25" s="9">
        <f t="shared" si="17"/>
        <v>1.3</v>
      </c>
      <c r="B25" s="10">
        <f t="shared" si="15"/>
        <v>0.26749882862458735</v>
      </c>
      <c r="C25" s="10">
        <f t="shared" si="16"/>
        <v>0.963558185417193</v>
      </c>
      <c r="D25" s="9"/>
      <c r="E25" s="17"/>
      <c r="F25" s="9"/>
      <c r="G25" s="10"/>
      <c r="H25" s="11">
        <f t="shared" si="0"/>
        <v>2.4</v>
      </c>
      <c r="I25" s="10">
        <f t="shared" si="1"/>
        <v>0.19999999999999996</v>
      </c>
      <c r="J25" s="9">
        <f t="shared" si="2"/>
        <v>16</v>
      </c>
      <c r="K25" s="11"/>
      <c r="L25" s="11">
        <f t="shared" si="3"/>
        <v>1</v>
      </c>
      <c r="M25" s="11">
        <f t="shared" si="4"/>
        <v>0</v>
      </c>
      <c r="N25" s="1"/>
      <c r="O25" s="1"/>
      <c r="P25" s="1"/>
      <c r="Q25" s="1"/>
      <c r="R25" s="11">
        <f t="shared" si="5"/>
        <v>0.7848969183427681</v>
      </c>
      <c r="S25" s="20">
        <f t="shared" si="6"/>
        <v>-0.3660122013405629</v>
      </c>
      <c r="T25" s="11"/>
      <c r="U25" s="11">
        <f t="shared" si="7"/>
        <v>0.8660416294579255</v>
      </c>
      <c r="V25" s="11">
        <f t="shared" si="8"/>
        <v>0.8551706307184904</v>
      </c>
      <c r="W25" s="11">
        <f t="shared" si="9"/>
        <v>0.6659264510945728</v>
      </c>
      <c r="X25" s="10">
        <f t="shared" si="10"/>
        <v>16</v>
      </c>
      <c r="Y25" s="10">
        <f t="shared" si="11"/>
        <v>1.5000000000000002</v>
      </c>
      <c r="Z25" s="11">
        <f t="shared" si="12"/>
        <v>0.07073720166770268</v>
      </c>
      <c r="AA25" s="11">
        <f t="shared" si="13"/>
        <v>0.9974949866040544</v>
      </c>
      <c r="AB25" s="9">
        <f t="shared" si="14"/>
        <v>300</v>
      </c>
      <c r="AC25" s="9"/>
      <c r="AD25" s="1"/>
      <c r="AE25" s="1"/>
      <c r="AF25" s="1"/>
      <c r="AG25" s="1"/>
    </row>
    <row r="26" spans="1:33" ht="12.75">
      <c r="A26" s="9">
        <f t="shared" si="17"/>
        <v>1.4000000000000001</v>
      </c>
      <c r="B26" s="10">
        <f t="shared" si="15"/>
        <v>0.16996714290024081</v>
      </c>
      <c r="C26" s="10">
        <f t="shared" si="16"/>
        <v>0.9854497299884603</v>
      </c>
      <c r="D26" s="9"/>
      <c r="E26" s="17"/>
      <c r="F26" s="9"/>
      <c r="G26" s="10"/>
      <c r="H26" s="11">
        <f t="shared" si="0"/>
        <v>2.4</v>
      </c>
      <c r="I26" s="10">
        <f t="shared" si="1"/>
        <v>0.19999999999999996</v>
      </c>
      <c r="J26" s="9">
        <f t="shared" si="2"/>
        <v>17</v>
      </c>
      <c r="K26" s="11"/>
      <c r="L26" s="11">
        <f t="shared" si="3"/>
        <v>1</v>
      </c>
      <c r="M26" s="11">
        <f t="shared" si="4"/>
        <v>0</v>
      </c>
      <c r="N26" s="1"/>
      <c r="O26" s="1"/>
      <c r="P26" s="1"/>
      <c r="Q26" s="3"/>
      <c r="R26" s="11">
        <f t="shared" si="5"/>
        <v>0.7844334290507877</v>
      </c>
      <c r="S26" s="20">
        <f t="shared" si="6"/>
        <v>-0.3315685355094816</v>
      </c>
      <c r="T26" s="11"/>
      <c r="U26" s="11">
        <f t="shared" si="7"/>
        <v>0.8516299069151338</v>
      </c>
      <c r="V26" s="11">
        <f t="shared" si="8"/>
        <v>0.7538500024796968</v>
      </c>
      <c r="W26" s="11">
        <f t="shared" si="9"/>
        <v>0.7087531984996255</v>
      </c>
      <c r="X26" s="10">
        <f t="shared" si="10"/>
        <v>17</v>
      </c>
      <c r="Y26" s="10">
        <f t="shared" si="11"/>
        <v>1.6000000000000003</v>
      </c>
      <c r="Z26" s="11">
        <f t="shared" si="12"/>
        <v>-0.029199522301289037</v>
      </c>
      <c r="AA26" s="11">
        <f t="shared" si="13"/>
        <v>0.9995736030415051</v>
      </c>
      <c r="AB26" s="9">
        <f t="shared" si="14"/>
        <v>300</v>
      </c>
      <c r="AC26" s="9"/>
      <c r="AD26" s="1"/>
      <c r="AE26" s="1"/>
      <c r="AF26" s="1"/>
      <c r="AG26" s="1"/>
    </row>
    <row r="27" spans="1:33" ht="12.75">
      <c r="A27" s="9">
        <f t="shared" si="17"/>
        <v>1.5000000000000002</v>
      </c>
      <c r="B27" s="10">
        <f t="shared" si="15"/>
        <v>0.07073720166770268</v>
      </c>
      <c r="C27" s="10">
        <f t="shared" si="16"/>
        <v>0.9974949866040544</v>
      </c>
      <c r="D27" s="9"/>
      <c r="E27" s="17"/>
      <c r="F27" s="9"/>
      <c r="G27" s="10"/>
      <c r="H27" s="11">
        <f t="shared" si="0"/>
        <v>2.4</v>
      </c>
      <c r="I27" s="10">
        <f t="shared" si="1"/>
        <v>0.19999999999999996</v>
      </c>
      <c r="J27" s="9">
        <f t="shared" si="2"/>
        <v>18</v>
      </c>
      <c r="K27" s="11"/>
      <c r="L27" s="11">
        <f t="shared" si="3"/>
        <v>1</v>
      </c>
      <c r="M27" s="11">
        <f t="shared" si="4"/>
        <v>0</v>
      </c>
      <c r="N27" s="1"/>
      <c r="O27" s="1" t="s">
        <v>15</v>
      </c>
      <c r="P27" s="1"/>
      <c r="Q27" s="1"/>
      <c r="R27" s="11">
        <f t="shared" si="5"/>
        <v>0.7830495247809859</v>
      </c>
      <c r="S27" s="20">
        <f t="shared" si="6"/>
        <v>-0.29082040454187963</v>
      </c>
      <c r="T27" s="11"/>
      <c r="U27" s="11">
        <f t="shared" si="7"/>
        <v>0.83531016153141</v>
      </c>
      <c r="V27" s="11">
        <f t="shared" si="8"/>
        <v>0.6507320809067176</v>
      </c>
      <c r="W27" s="11">
        <f t="shared" si="9"/>
        <v>0.7470506429374588</v>
      </c>
      <c r="X27" s="10">
        <f t="shared" si="10"/>
        <v>18</v>
      </c>
      <c r="Y27" s="10">
        <f t="shared" si="11"/>
        <v>1.7000000000000004</v>
      </c>
      <c r="Z27" s="11">
        <f t="shared" si="12"/>
        <v>-0.12884449429552508</v>
      </c>
      <c r="AA27" s="11">
        <f t="shared" si="13"/>
        <v>0.9916648104524686</v>
      </c>
      <c r="AB27" s="9">
        <f t="shared" si="14"/>
        <v>300</v>
      </c>
      <c r="AC27" s="9"/>
      <c r="AD27" s="1"/>
      <c r="AE27" s="1"/>
      <c r="AF27" s="1"/>
      <c r="AG27" s="1"/>
    </row>
    <row r="28" spans="1:33" ht="12.75">
      <c r="A28" s="9">
        <f t="shared" si="17"/>
        <v>1.6000000000000003</v>
      </c>
      <c r="B28" s="10">
        <f t="shared" si="15"/>
        <v>-0.029199522301289037</v>
      </c>
      <c r="C28" s="10">
        <f t="shared" si="16"/>
        <v>0.9995736030415051</v>
      </c>
      <c r="D28" s="9"/>
      <c r="E28" s="17"/>
      <c r="F28" s="9"/>
      <c r="G28" s="10"/>
      <c r="H28" s="11">
        <f t="shared" si="0"/>
        <v>2.4</v>
      </c>
      <c r="I28" s="10">
        <f t="shared" si="1"/>
        <v>0.19999999999999996</v>
      </c>
      <c r="J28" s="9">
        <f t="shared" si="2"/>
        <v>19</v>
      </c>
      <c r="K28" s="11"/>
      <c r="L28" s="11">
        <f t="shared" si="3"/>
        <v>1</v>
      </c>
      <c r="M28" s="11">
        <f t="shared" si="4"/>
        <v>0</v>
      </c>
      <c r="N28" s="1"/>
      <c r="O28" s="1"/>
      <c r="P28" s="1"/>
      <c r="Q28" s="1"/>
      <c r="R28" s="11">
        <f t="shared" si="5"/>
        <v>0.7795765752022428</v>
      </c>
      <c r="S28" s="20">
        <f t="shared" si="6"/>
        <v>-0.24461416751500975</v>
      </c>
      <c r="T28" s="11"/>
      <c r="U28" s="11">
        <f t="shared" si="7"/>
        <v>0.8170530751139239</v>
      </c>
      <c r="V28" s="11">
        <f t="shared" si="8"/>
        <v>0.5457775487176185</v>
      </c>
      <c r="W28" s="11">
        <f t="shared" si="9"/>
        <v>0.779983091570492</v>
      </c>
      <c r="X28" s="10">
        <f t="shared" si="10"/>
        <v>19</v>
      </c>
      <c r="Y28" s="10">
        <f t="shared" si="11"/>
        <v>1.8000000000000005</v>
      </c>
      <c r="Z28" s="11">
        <f t="shared" si="12"/>
        <v>-0.22720209469308753</v>
      </c>
      <c r="AA28" s="11">
        <f t="shared" si="13"/>
        <v>0.973847630878195</v>
      </c>
      <c r="AB28" s="9">
        <f t="shared" si="14"/>
        <v>300</v>
      </c>
      <c r="AC28" s="9"/>
      <c r="AD28" s="1"/>
      <c r="AE28" s="1"/>
      <c r="AF28" s="1"/>
      <c r="AG28" s="1"/>
    </row>
    <row r="29" spans="1:33" ht="12.75">
      <c r="A29" s="9">
        <f t="shared" si="17"/>
        <v>1.7000000000000004</v>
      </c>
      <c r="B29" s="10">
        <f t="shared" si="15"/>
        <v>-0.12884449429552508</v>
      </c>
      <c r="C29" s="10">
        <f t="shared" si="16"/>
        <v>0.9916648104524686</v>
      </c>
      <c r="D29" s="9"/>
      <c r="E29" s="17"/>
      <c r="F29" s="9"/>
      <c r="G29" s="10"/>
      <c r="H29" s="11">
        <f t="shared" si="0"/>
        <v>2.4</v>
      </c>
      <c r="I29" s="10">
        <f t="shared" si="1"/>
        <v>0.19999999999999996</v>
      </c>
      <c r="J29" s="9">
        <f t="shared" si="2"/>
        <v>20</v>
      </c>
      <c r="K29" s="11"/>
      <c r="L29" s="11">
        <f t="shared" si="3"/>
        <v>1</v>
      </c>
      <c r="M29" s="11">
        <f t="shared" si="4"/>
        <v>0</v>
      </c>
      <c r="N29" s="1"/>
      <c r="O29" s="1"/>
      <c r="P29" s="1"/>
      <c r="Q29" s="1"/>
      <c r="R29" s="11">
        <f t="shared" si="5"/>
        <v>0.772979643410706</v>
      </c>
      <c r="S29" s="20">
        <f t="shared" si="6"/>
        <v>-0.1938645393077031</v>
      </c>
      <c r="T29" s="11"/>
      <c r="U29" s="11">
        <f t="shared" si="7"/>
        <v>0.7969196877529945</v>
      </c>
      <c r="V29" s="11">
        <f t="shared" si="8"/>
        <v>0.43908202835103916</v>
      </c>
      <c r="W29" s="11">
        <f t="shared" si="9"/>
        <v>0.8067424998917695</v>
      </c>
      <c r="X29" s="10">
        <f t="shared" si="10"/>
        <v>20</v>
      </c>
      <c r="Y29" s="10">
        <f t="shared" si="11"/>
        <v>1.9000000000000006</v>
      </c>
      <c r="Z29" s="11">
        <f t="shared" si="12"/>
        <v>-0.32328956686350396</v>
      </c>
      <c r="AA29" s="11">
        <f t="shared" si="13"/>
        <v>0.9463000876874142</v>
      </c>
      <c r="AB29" s="9">
        <f t="shared" si="14"/>
        <v>300</v>
      </c>
      <c r="AC29" s="9"/>
      <c r="AD29" s="1"/>
      <c r="AE29" s="1"/>
      <c r="AF29" s="1"/>
      <c r="AG29" s="1"/>
    </row>
    <row r="30" spans="1:33" ht="12.75">
      <c r="A30" s="9">
        <f t="shared" si="17"/>
        <v>1.8000000000000005</v>
      </c>
      <c r="B30" s="10">
        <f t="shared" si="15"/>
        <v>-0.22720209469308753</v>
      </c>
      <c r="C30" s="10">
        <f t="shared" si="16"/>
        <v>0.973847630878195</v>
      </c>
      <c r="D30" s="9"/>
      <c r="E30" s="17"/>
      <c r="F30" s="9"/>
      <c r="G30" s="10"/>
      <c r="H30" s="11">
        <f t="shared" si="0"/>
        <v>2.4</v>
      </c>
      <c r="I30" s="10">
        <f t="shared" si="1"/>
        <v>0.19999999999999996</v>
      </c>
      <c r="J30" s="9">
        <f t="shared" si="2"/>
        <v>21</v>
      </c>
      <c r="K30" s="11"/>
      <c r="L30" s="11">
        <f t="shared" si="3"/>
        <v>1</v>
      </c>
      <c r="M30" s="11">
        <f t="shared" si="4"/>
        <v>0</v>
      </c>
      <c r="N30" s="1"/>
      <c r="O30" s="1"/>
      <c r="P30" s="1"/>
      <c r="Q30" s="1"/>
      <c r="R30" s="11">
        <f t="shared" si="5"/>
        <v>0.7623715952145431</v>
      </c>
      <c r="S30" s="20">
        <f t="shared" si="6"/>
        <v>-0.13955758779564476</v>
      </c>
      <c r="T30" s="11"/>
      <c r="U30" s="11">
        <f t="shared" si="7"/>
        <v>0.775039850266621</v>
      </c>
      <c r="V30" s="11">
        <f t="shared" si="8"/>
        <v>0.33088001080994006</v>
      </c>
      <c r="W30" s="11">
        <f t="shared" si="9"/>
        <v>0.8265496551654499</v>
      </c>
      <c r="X30" s="10">
        <f t="shared" si="10"/>
        <v>21</v>
      </c>
      <c r="Y30" s="10">
        <f t="shared" si="11"/>
        <v>2.0000000000000004</v>
      </c>
      <c r="Z30" s="11">
        <f t="shared" si="12"/>
        <v>-0.4161468365471428</v>
      </c>
      <c r="AA30" s="11">
        <f t="shared" si="13"/>
        <v>0.9092974268256815</v>
      </c>
      <c r="AB30" s="9">
        <f t="shared" si="14"/>
        <v>300</v>
      </c>
      <c r="AC30" s="23" t="s">
        <v>18</v>
      </c>
      <c r="AD30" s="1"/>
      <c r="AE30" s="1"/>
      <c r="AF30" s="1"/>
      <c r="AG30" s="1"/>
    </row>
    <row r="31" spans="1:33" ht="12.75">
      <c r="A31" s="9">
        <f t="shared" si="17"/>
        <v>1.9000000000000006</v>
      </c>
      <c r="B31" s="10">
        <f t="shared" si="15"/>
        <v>-0.32328956686350396</v>
      </c>
      <c r="C31" s="10">
        <f t="shared" si="16"/>
        <v>0.9463000876874142</v>
      </c>
      <c r="D31" s="9"/>
      <c r="E31" s="17"/>
      <c r="F31" s="9"/>
      <c r="G31" s="10"/>
      <c r="H31" s="11">
        <f t="shared" si="0"/>
        <v>2.4</v>
      </c>
      <c r="I31" s="10">
        <f t="shared" si="1"/>
        <v>0.19999999999999996</v>
      </c>
      <c r="J31" s="9">
        <f t="shared" si="2"/>
        <v>22</v>
      </c>
      <c r="K31" s="11"/>
      <c r="L31" s="11">
        <f t="shared" si="3"/>
        <v>1</v>
      </c>
      <c r="M31" s="11">
        <f t="shared" si="4"/>
        <v>0</v>
      </c>
      <c r="N31" s="9"/>
      <c r="O31" s="9"/>
      <c r="P31" s="9"/>
      <c r="Q31" s="9"/>
      <c r="R31" s="11">
        <f t="shared" si="5"/>
        <v>0.7470268473570829</v>
      </c>
      <c r="S31" s="20">
        <f t="shared" si="6"/>
        <v>-0.08274777166023162</v>
      </c>
      <c r="T31" s="11"/>
      <c r="U31" s="11">
        <f t="shared" si="7"/>
        <v>0.7515958384577421</v>
      </c>
      <c r="V31" s="11">
        <f t="shared" si="8"/>
        <v>0.22154870666395624</v>
      </c>
      <c r="W31" s="11">
        <f t="shared" si="9"/>
        <v>0.8386602263220213</v>
      </c>
      <c r="X31" s="10">
        <f t="shared" si="10"/>
        <v>22</v>
      </c>
      <c r="Y31" s="10">
        <f t="shared" si="11"/>
        <v>2.1000000000000005</v>
      </c>
      <c r="Z31" s="11">
        <f t="shared" si="12"/>
        <v>-0.5048461045998579</v>
      </c>
      <c r="AA31" s="11">
        <f t="shared" si="13"/>
        <v>0.8632093666488735</v>
      </c>
      <c r="AB31" s="9">
        <f t="shared" si="14"/>
        <v>300</v>
      </c>
      <c r="AC31" s="9"/>
      <c r="AD31" s="9"/>
      <c r="AE31" s="9"/>
      <c r="AF31" s="9"/>
      <c r="AG31" s="9"/>
    </row>
    <row r="32" spans="1:33" ht="12.75">
      <c r="A32" s="9">
        <f t="shared" si="17"/>
        <v>2.0000000000000004</v>
      </c>
      <c r="B32" s="10">
        <f t="shared" si="15"/>
        <v>-0.4161468365471428</v>
      </c>
      <c r="C32" s="10">
        <f t="shared" si="16"/>
        <v>0.9092974268256815</v>
      </c>
      <c r="D32" s="9"/>
      <c r="E32" s="17"/>
      <c r="F32" s="9"/>
      <c r="G32" s="10"/>
      <c r="H32" s="11">
        <f t="shared" si="0"/>
        <v>2.4</v>
      </c>
      <c r="I32" s="10">
        <f t="shared" si="1"/>
        <v>0.19999999999999996</v>
      </c>
      <c r="J32" s="9">
        <f t="shared" si="2"/>
        <v>23</v>
      </c>
      <c r="K32" s="11"/>
      <c r="L32" s="11">
        <f t="shared" si="3"/>
        <v>1</v>
      </c>
      <c r="M32" s="11">
        <f t="shared" si="4"/>
        <v>0</v>
      </c>
      <c r="N32" s="9"/>
      <c r="O32" s="9"/>
      <c r="P32" s="9"/>
      <c r="Q32" s="9"/>
      <c r="R32" s="11">
        <f t="shared" si="5"/>
        <v>0.7263948112638141</v>
      </c>
      <c r="S32" s="20">
        <f t="shared" si="6"/>
        <v>-0.02454914032685218</v>
      </c>
      <c r="T32" s="11"/>
      <c r="U32" s="11">
        <f t="shared" si="7"/>
        <v>0.7268095225860622</v>
      </c>
      <c r="V32" s="11">
        <f t="shared" si="8"/>
        <v>0.11161147172691932</v>
      </c>
      <c r="W32" s="11">
        <f t="shared" si="9"/>
        <v>0.8423756501738517</v>
      </c>
      <c r="X32" s="10">
        <f t="shared" si="10"/>
        <v>23</v>
      </c>
      <c r="Y32" s="10">
        <f t="shared" si="11"/>
        <v>2.2000000000000006</v>
      </c>
      <c r="Z32" s="11">
        <f t="shared" si="12"/>
        <v>-0.5885011172553463</v>
      </c>
      <c r="AA32" s="11">
        <f t="shared" si="13"/>
        <v>0.8084964038195899</v>
      </c>
      <c r="AB32" s="9">
        <f t="shared" si="14"/>
        <v>300</v>
      </c>
      <c r="AC32" s="9"/>
      <c r="AD32" s="9"/>
      <c r="AE32" s="9"/>
      <c r="AF32" s="9"/>
      <c r="AG32" s="9"/>
    </row>
    <row r="33" spans="1:33" ht="12.75">
      <c r="A33" s="9">
        <f t="shared" si="17"/>
        <v>2.1000000000000005</v>
      </c>
      <c r="B33" s="10">
        <f t="shared" si="15"/>
        <v>-0.5048461045998579</v>
      </c>
      <c r="C33" s="10">
        <f t="shared" si="16"/>
        <v>0.8632093666488735</v>
      </c>
      <c r="D33" s="9"/>
      <c r="E33" s="17"/>
      <c r="F33" s="9"/>
      <c r="G33" s="10"/>
      <c r="H33" s="11">
        <f t="shared" si="0"/>
        <v>2.4</v>
      </c>
      <c r="I33" s="10">
        <f t="shared" si="1"/>
        <v>0.19999999999999996</v>
      </c>
      <c r="J33" s="9">
        <f t="shared" si="2"/>
        <v>24</v>
      </c>
      <c r="K33" s="11"/>
      <c r="L33" s="11">
        <f t="shared" si="3"/>
        <v>1</v>
      </c>
      <c r="M33" s="11">
        <f t="shared" si="4"/>
        <v>0</v>
      </c>
      <c r="N33" s="9"/>
      <c r="O33" s="9"/>
      <c r="P33" s="9"/>
      <c r="Q33" s="21"/>
      <c r="R33" s="11">
        <f t="shared" si="5"/>
        <v>0.7001125889822656</v>
      </c>
      <c r="S33" s="20">
        <f t="shared" si="6"/>
        <v>0.03387924635426187</v>
      </c>
      <c r="T33" s="11"/>
      <c r="U33" s="11">
        <f t="shared" si="7"/>
        <v>0.7009318373315507</v>
      </c>
      <c r="V33" s="11">
        <f t="shared" si="8"/>
        <v>0.001740039604167451</v>
      </c>
      <c r="W33" s="11">
        <f t="shared" si="9"/>
        <v>0.8370588463129279</v>
      </c>
      <c r="X33" s="10">
        <f t="shared" si="10"/>
        <v>24</v>
      </c>
      <c r="Y33" s="10">
        <f t="shared" si="11"/>
        <v>2.3000000000000007</v>
      </c>
      <c r="Z33" s="11">
        <f t="shared" si="12"/>
        <v>-0.6662760212798248</v>
      </c>
      <c r="AA33" s="11">
        <f t="shared" si="13"/>
        <v>0.7457052121767197</v>
      </c>
      <c r="AB33" s="9">
        <f t="shared" si="14"/>
        <v>300</v>
      </c>
      <c r="AC33" s="9"/>
      <c r="AD33" s="9"/>
      <c r="AE33" s="9"/>
      <c r="AF33" s="9"/>
      <c r="AG33" s="9"/>
    </row>
    <row r="34" spans="1:33" ht="12.75">
      <c r="A34" s="9">
        <f t="shared" si="17"/>
        <v>2.2000000000000006</v>
      </c>
      <c r="B34" s="10">
        <f t="shared" si="15"/>
        <v>-0.5885011172553463</v>
      </c>
      <c r="C34" s="10">
        <f t="shared" si="16"/>
        <v>0.8084964038195899</v>
      </c>
      <c r="D34" s="9"/>
      <c r="E34" s="17"/>
      <c r="F34" s="9"/>
      <c r="G34" s="10"/>
      <c r="H34" s="11">
        <f t="shared" si="0"/>
        <v>2.4</v>
      </c>
      <c r="I34" s="10">
        <f t="shared" si="1"/>
        <v>0.19999999999999996</v>
      </c>
      <c r="J34" s="9">
        <f t="shared" si="2"/>
        <v>25</v>
      </c>
      <c r="K34" s="11"/>
      <c r="L34" s="11">
        <f t="shared" si="3"/>
        <v>1</v>
      </c>
      <c r="M34" s="11">
        <f t="shared" si="4"/>
        <v>0</v>
      </c>
      <c r="N34" s="9"/>
      <c r="O34" s="9"/>
      <c r="P34" s="9"/>
      <c r="Q34" s="9"/>
      <c r="R34" s="11">
        <f t="shared" si="5"/>
        <v>0.6680160608839922</v>
      </c>
      <c r="S34" s="20">
        <f t="shared" si="6"/>
        <v>0.09135363413620823</v>
      </c>
      <c r="T34" s="11"/>
      <c r="U34" s="11">
        <f t="shared" si="7"/>
        <v>0.6742335975527012</v>
      </c>
      <c r="V34" s="11">
        <f t="shared" si="8"/>
        <v>-0.10724558045979783</v>
      </c>
      <c r="W34" s="11">
        <f t="shared" si="9"/>
        <v>0.8221546650448067</v>
      </c>
      <c r="X34" s="10">
        <f t="shared" si="10"/>
        <v>25</v>
      </c>
      <c r="Y34" s="10">
        <f t="shared" si="11"/>
        <v>2.400000000000001</v>
      </c>
      <c r="Z34" s="11">
        <f t="shared" si="12"/>
        <v>-0.737393715541246</v>
      </c>
      <c r="AA34" s="11">
        <f t="shared" si="13"/>
        <v>0.6754631805511503</v>
      </c>
      <c r="AB34" s="9">
        <f t="shared" si="14"/>
        <v>300</v>
      </c>
      <c r="AC34" s="9"/>
      <c r="AD34" s="9"/>
      <c r="AE34" s="9"/>
      <c r="AF34" s="9"/>
      <c r="AG34" s="9"/>
    </row>
    <row r="35" spans="1:33" ht="12.75">
      <c r="A35" s="9">
        <f t="shared" si="17"/>
        <v>2.3000000000000007</v>
      </c>
      <c r="B35" s="10">
        <f t="shared" si="15"/>
        <v>-0.6662760212798248</v>
      </c>
      <c r="C35" s="10">
        <f t="shared" si="16"/>
        <v>0.7457052121767197</v>
      </c>
      <c r="D35" s="9"/>
      <c r="E35" s="17"/>
      <c r="F35" s="9"/>
      <c r="G35" s="10"/>
      <c r="H35" s="11">
        <f t="shared" si="0"/>
        <v>2.4</v>
      </c>
      <c r="I35" s="10">
        <f t="shared" si="1"/>
        <v>0.19999999999999996</v>
      </c>
      <c r="J35" s="9">
        <f t="shared" si="2"/>
        <v>26</v>
      </c>
      <c r="K35" s="11"/>
      <c r="L35" s="11">
        <f t="shared" si="3"/>
        <v>1</v>
      </c>
      <c r="M35" s="11">
        <f t="shared" si="4"/>
        <v>0</v>
      </c>
      <c r="N35" s="9"/>
      <c r="O35" s="9"/>
      <c r="P35" s="9"/>
      <c r="Q35" s="9"/>
      <c r="R35" s="11">
        <f t="shared" si="5"/>
        <v>0.6301481350814482</v>
      </c>
      <c r="S35" s="20">
        <f t="shared" si="6"/>
        <v>0.14669148449365643</v>
      </c>
      <c r="T35" s="11"/>
      <c r="U35" s="11">
        <f t="shared" si="7"/>
        <v>0.6469969580837144</v>
      </c>
      <c r="V35" s="11">
        <f t="shared" si="8"/>
        <v>-0.21438100666684118</v>
      </c>
      <c r="W35" s="11">
        <f t="shared" si="9"/>
        <v>0.7972147281676779</v>
      </c>
      <c r="X35" s="10">
        <f t="shared" si="10"/>
        <v>26</v>
      </c>
      <c r="Y35" s="10">
        <f t="shared" si="11"/>
        <v>2.500000000000001</v>
      </c>
      <c r="Z35" s="11">
        <f t="shared" si="12"/>
        <v>-0.8011436155469343</v>
      </c>
      <c r="AA35" s="11">
        <f t="shared" si="13"/>
        <v>0.5984721441039558</v>
      </c>
      <c r="AB35" s="9">
        <f t="shared" si="14"/>
        <v>300</v>
      </c>
      <c r="AC35" s="9"/>
      <c r="AD35" s="9"/>
      <c r="AE35" s="9"/>
      <c r="AF35" s="9"/>
      <c r="AG35" s="9"/>
    </row>
    <row r="36" spans="1:33" ht="12.75">
      <c r="A36" s="9">
        <f t="shared" si="17"/>
        <v>2.400000000000001</v>
      </c>
      <c r="B36" s="10">
        <f t="shared" si="15"/>
        <v>-0.737393715541246</v>
      </c>
      <c r="C36" s="10">
        <f t="shared" si="16"/>
        <v>0.6754631805511503</v>
      </c>
      <c r="D36" s="9"/>
      <c r="E36" s="17"/>
      <c r="F36" s="9"/>
      <c r="G36" s="10"/>
      <c r="H36" s="11">
        <f t="shared" si="0"/>
        <v>2.4</v>
      </c>
      <c r="I36" s="10">
        <f t="shared" si="1"/>
        <v>0.19999999999999996</v>
      </c>
      <c r="J36" s="9">
        <f t="shared" si="2"/>
        <v>27</v>
      </c>
      <c r="K36" s="11"/>
      <c r="L36" s="11">
        <f t="shared" si="3"/>
        <v>1</v>
      </c>
      <c r="M36" s="11">
        <f t="shared" si="4"/>
        <v>0</v>
      </c>
      <c r="N36" s="9"/>
      <c r="O36" s="9"/>
      <c r="P36" s="9"/>
      <c r="Q36" s="9"/>
      <c r="R36" s="11">
        <f t="shared" si="5"/>
        <v>0.586762608880093</v>
      </c>
      <c r="S36" s="20">
        <f t="shared" si="6"/>
        <v>0.19874258406372214</v>
      </c>
      <c r="T36" s="11"/>
      <c r="U36" s="11">
        <f t="shared" si="7"/>
        <v>0.6195070410415838</v>
      </c>
      <c r="V36" s="11">
        <f t="shared" si="8"/>
        <v>-0.31856688786084975</v>
      </c>
      <c r="W36" s="11">
        <f t="shared" si="9"/>
        <v>0.7619258891413238</v>
      </c>
      <c r="X36" s="10">
        <f t="shared" si="10"/>
        <v>27</v>
      </c>
      <c r="Y36" s="10">
        <f t="shared" si="11"/>
        <v>2.600000000000001</v>
      </c>
      <c r="Z36" s="11">
        <f t="shared" si="12"/>
        <v>-0.8568887533689478</v>
      </c>
      <c r="AA36" s="11">
        <f t="shared" si="13"/>
        <v>0.5155013718214634</v>
      </c>
      <c r="AB36" s="9">
        <f t="shared" si="14"/>
        <v>300</v>
      </c>
      <c r="AC36" s="9"/>
      <c r="AD36" s="9"/>
      <c r="AE36" s="9"/>
      <c r="AF36" s="9"/>
      <c r="AG36" s="9"/>
    </row>
    <row r="37" spans="1:33" ht="12.75">
      <c r="A37" s="9">
        <f t="shared" si="17"/>
        <v>2.500000000000001</v>
      </c>
      <c r="B37" s="10">
        <f t="shared" si="15"/>
        <v>-0.8011436155469343</v>
      </c>
      <c r="C37" s="10">
        <f t="shared" si="16"/>
        <v>0.5984721441039558</v>
      </c>
      <c r="D37" s="9"/>
      <c r="E37" s="17"/>
      <c r="F37" s="9"/>
      <c r="G37" s="10"/>
      <c r="H37" s="11">
        <f t="shared" si="0"/>
        <v>2.4</v>
      </c>
      <c r="I37" s="10">
        <f t="shared" si="1"/>
        <v>0.19999999999999996</v>
      </c>
      <c r="J37" s="9">
        <f t="shared" si="2"/>
        <v>28</v>
      </c>
      <c r="K37" s="11"/>
      <c r="L37" s="11">
        <f t="shared" si="3"/>
        <v>1</v>
      </c>
      <c r="M37" s="11">
        <f t="shared" si="4"/>
        <v>0</v>
      </c>
      <c r="N37" s="9"/>
      <c r="O37" s="9"/>
      <c r="P37" s="9"/>
      <c r="Q37" s="9"/>
      <c r="R37" s="11">
        <f t="shared" si="5"/>
        <v>0.538321865508098</v>
      </c>
      <c r="S37" s="20">
        <f t="shared" si="6"/>
        <v>0.24642451731986037</v>
      </c>
      <c r="T37" s="11"/>
      <c r="U37" s="11">
        <f t="shared" si="7"/>
        <v>0.5920434727454099</v>
      </c>
      <c r="V37" s="11">
        <f t="shared" si="8"/>
        <v>-0.41858556542737796</v>
      </c>
      <c r="W37" s="11">
        <f t="shared" si="9"/>
        <v>0.7161409119343526</v>
      </c>
      <c r="X37" s="10">
        <f t="shared" si="10"/>
        <v>28</v>
      </c>
      <c r="Y37" s="10">
        <f t="shared" si="11"/>
        <v>2.700000000000001</v>
      </c>
      <c r="Z37" s="11">
        <f t="shared" si="12"/>
        <v>-0.9040721420170617</v>
      </c>
      <c r="AA37" s="11">
        <f t="shared" si="13"/>
        <v>0.42737988023382895</v>
      </c>
      <c r="AB37" s="9">
        <f t="shared" si="14"/>
        <v>300</v>
      </c>
      <c r="AC37" s="9"/>
      <c r="AD37" s="9"/>
      <c r="AE37" s="9"/>
      <c r="AF37" s="9"/>
      <c r="AG37" s="9"/>
    </row>
    <row r="38" spans="1:33" ht="12.75">
      <c r="A38" s="9">
        <f t="shared" si="17"/>
        <v>2.600000000000001</v>
      </c>
      <c r="B38" s="10">
        <f t="shared" si="15"/>
        <v>-0.8568887533689478</v>
      </c>
      <c r="C38" s="10">
        <f t="shared" si="16"/>
        <v>0.5155013718214634</v>
      </c>
      <c r="D38" s="9"/>
      <c r="E38" s="17"/>
      <c r="F38" s="9"/>
      <c r="G38" s="10"/>
      <c r="H38" s="11">
        <f t="shared" si="0"/>
        <v>2.4</v>
      </c>
      <c r="I38" s="10">
        <f t="shared" si="1"/>
        <v>0.19999999999999996</v>
      </c>
      <c r="J38" s="9">
        <f t="shared" si="2"/>
        <v>29</v>
      </c>
      <c r="K38" s="11"/>
      <c r="L38" s="11">
        <f t="shared" si="3"/>
        <v>1</v>
      </c>
      <c r="M38" s="11">
        <f t="shared" si="4"/>
        <v>0</v>
      </c>
      <c r="N38" s="9"/>
      <c r="O38" s="9"/>
      <c r="P38" s="9"/>
      <c r="Q38" s="9"/>
      <c r="R38" s="11">
        <f t="shared" si="5"/>
        <v>0.4854865765896837</v>
      </c>
      <c r="S38" s="20">
        <f t="shared" si="6"/>
        <v>0.28876103170052364</v>
      </c>
      <c r="T38" s="11"/>
      <c r="U38" s="11">
        <f t="shared" si="7"/>
        <v>0.5648717991522693</v>
      </c>
      <c r="V38" s="11">
        <f t="shared" si="8"/>
        <v>-0.5131265276510374</v>
      </c>
      <c r="W38" s="11">
        <f t="shared" si="9"/>
        <v>0.659909190799173</v>
      </c>
      <c r="X38" s="10">
        <f t="shared" si="10"/>
        <v>29</v>
      </c>
      <c r="Y38" s="10">
        <f t="shared" si="11"/>
        <v>2.800000000000001</v>
      </c>
      <c r="Z38" s="11">
        <f t="shared" si="12"/>
        <v>-0.9422223406686585</v>
      </c>
      <c r="AA38" s="11">
        <f t="shared" si="13"/>
        <v>0.33498815015590383</v>
      </c>
      <c r="AB38" s="9">
        <f t="shared" si="14"/>
        <v>300</v>
      </c>
      <c r="AC38" s="9"/>
      <c r="AD38" s="9"/>
      <c r="AE38" s="9"/>
      <c r="AF38" s="9"/>
      <c r="AG38" s="9"/>
    </row>
    <row r="39" spans="1:33" ht="12.75">
      <c r="A39" s="9">
        <f t="shared" si="17"/>
        <v>2.700000000000001</v>
      </c>
      <c r="B39" s="10">
        <f t="shared" si="15"/>
        <v>-0.9040721420170617</v>
      </c>
      <c r="C39" s="10">
        <f t="shared" si="16"/>
        <v>0.42737988023382895</v>
      </c>
      <c r="D39" s="9"/>
      <c r="E39" s="17"/>
      <c r="F39" s="9"/>
      <c r="G39" s="10"/>
      <c r="H39" s="11">
        <f t="shared" si="0"/>
        <v>2.4</v>
      </c>
      <c r="I39" s="10">
        <f t="shared" si="1"/>
        <v>0.19999999999999996</v>
      </c>
      <c r="J39" s="9">
        <f t="shared" si="2"/>
        <v>30</v>
      </c>
      <c r="K39" s="11"/>
      <c r="L39" s="11">
        <f t="shared" si="3"/>
        <v>1</v>
      </c>
      <c r="M39" s="11">
        <f t="shared" si="4"/>
        <v>0</v>
      </c>
      <c r="N39" s="9"/>
      <c r="O39" s="9"/>
      <c r="P39" s="9"/>
      <c r="Q39" s="9"/>
      <c r="R39" s="11">
        <f t="shared" si="5"/>
        <v>0.4290958130176211</v>
      </c>
      <c r="S39" s="20">
        <f t="shared" si="6"/>
        <v>0.32492104064326915</v>
      </c>
      <c r="T39" s="11"/>
      <c r="U39" s="11">
        <f t="shared" si="7"/>
        <v>0.5382349853009912</v>
      </c>
      <c r="V39" s="11">
        <f t="shared" si="8"/>
        <v>-0.6008215692610562</v>
      </c>
      <c r="W39" s="11">
        <f t="shared" si="9"/>
        <v>0.5935045247205226</v>
      </c>
      <c r="X39" s="10">
        <f t="shared" si="10"/>
        <v>30</v>
      </c>
      <c r="Y39" s="10">
        <f t="shared" si="11"/>
        <v>2.9000000000000012</v>
      </c>
      <c r="Z39" s="11">
        <f t="shared" si="12"/>
        <v>-0.9709581651495908</v>
      </c>
      <c r="AA39" s="11">
        <f t="shared" si="13"/>
        <v>0.23924932921398112</v>
      </c>
      <c r="AB39" s="9">
        <f t="shared" si="14"/>
        <v>300</v>
      </c>
      <c r="AC39" s="9"/>
      <c r="AD39" s="9"/>
      <c r="AE39" s="9"/>
      <c r="AF39" s="9"/>
      <c r="AG39" s="9"/>
    </row>
    <row r="40" spans="1:33" ht="12.75">
      <c r="A40" s="9">
        <f t="shared" si="17"/>
        <v>2.800000000000001</v>
      </c>
      <c r="B40" s="10">
        <f t="shared" si="15"/>
        <v>-0.9422223406686585</v>
      </c>
      <c r="C40" s="10">
        <f t="shared" si="16"/>
        <v>0.33498815015590383</v>
      </c>
      <c r="D40" s="9"/>
      <c r="E40" s="17"/>
      <c r="F40" s="9"/>
      <c r="G40" s="10"/>
      <c r="H40" s="11">
        <f t="shared" si="0"/>
        <v>2.4</v>
      </c>
      <c r="I40" s="10">
        <f t="shared" si="1"/>
        <v>0.19999999999999996</v>
      </c>
      <c r="J40" s="9">
        <f t="shared" si="2"/>
        <v>31</v>
      </c>
      <c r="K40" s="11"/>
      <c r="L40" s="11">
        <f t="shared" si="3"/>
        <v>1</v>
      </c>
      <c r="M40" s="11">
        <f t="shared" si="4"/>
        <v>0</v>
      </c>
      <c r="N40" s="9"/>
      <c r="O40" s="9"/>
      <c r="P40" s="9"/>
      <c r="Q40" s="9"/>
      <c r="R40" s="11">
        <f t="shared" si="5"/>
        <v>0.37013659588853454</v>
      </c>
      <c r="S40" s="20">
        <f t="shared" si="6"/>
        <v>0.3542551955065415</v>
      </c>
      <c r="T40" s="11"/>
      <c r="U40" s="11">
        <f t="shared" si="7"/>
        <v>0.5123454334326893</v>
      </c>
      <c r="V40" s="11">
        <f t="shared" si="8"/>
        <v>-0.6802894885415115</v>
      </c>
      <c r="W40" s="11">
        <f t="shared" si="9"/>
        <v>0.5174463246022247</v>
      </c>
      <c r="X40" s="10">
        <f t="shared" si="10"/>
        <v>31</v>
      </c>
      <c r="Y40" s="10">
        <f t="shared" si="11"/>
        <v>3.0000000000000013</v>
      </c>
      <c r="Z40" s="11">
        <f t="shared" si="12"/>
        <v>-0.9899924966004456</v>
      </c>
      <c r="AA40" s="11">
        <f t="shared" si="13"/>
        <v>0.1411200080598659</v>
      </c>
      <c r="AB40" s="9">
        <f t="shared" si="14"/>
        <v>300</v>
      </c>
      <c r="AC40" s="9"/>
      <c r="AD40" s="9"/>
      <c r="AE40" s="9"/>
      <c r="AF40" s="9"/>
      <c r="AG40" s="9"/>
    </row>
    <row r="41" spans="1:33" ht="12.75">
      <c r="A41" s="9">
        <f t="shared" si="17"/>
        <v>2.9000000000000012</v>
      </c>
      <c r="B41" s="10">
        <f t="shared" si="15"/>
        <v>-0.9709581651495908</v>
      </c>
      <c r="C41" s="10">
        <f t="shared" si="16"/>
        <v>0.23924932921398112</v>
      </c>
      <c r="D41" s="9"/>
      <c r="E41" s="17"/>
      <c r="F41" s="9"/>
      <c r="G41" s="10"/>
      <c r="H41" s="11">
        <f t="shared" si="0"/>
        <v>2.4</v>
      </c>
      <c r="I41" s="10">
        <f t="shared" si="1"/>
        <v>0.19999999999999996</v>
      </c>
      <c r="J41" s="9">
        <f t="shared" si="2"/>
        <v>32</v>
      </c>
      <c r="K41" s="11"/>
      <c r="L41" s="11">
        <f t="shared" si="3"/>
        <v>1</v>
      </c>
      <c r="M41" s="11">
        <f t="shared" si="4"/>
        <v>0</v>
      </c>
      <c r="N41" s="9"/>
      <c r="O41" s="9"/>
      <c r="P41" s="9"/>
      <c r="Q41" s="9"/>
      <c r="R41" s="11">
        <f t="shared" si="5"/>
        <v>0.30970300805893414</v>
      </c>
      <c r="S41" s="20">
        <f t="shared" si="6"/>
        <v>0.3763263165423588</v>
      </c>
      <c r="T41" s="11"/>
      <c r="U41" s="11">
        <f t="shared" si="7"/>
        <v>0.4873781383311031</v>
      </c>
      <c r="V41" s="11">
        <f t="shared" si="8"/>
        <v>-0.750188665806904</v>
      </c>
      <c r="W41" s="11">
        <f t="shared" si="9"/>
        <v>0.4325104369126195</v>
      </c>
      <c r="X41" s="10">
        <f t="shared" si="10"/>
        <v>32</v>
      </c>
      <c r="Y41" s="10">
        <f t="shared" si="11"/>
        <v>3.1000000000000014</v>
      </c>
      <c r="Z41" s="11">
        <f t="shared" si="12"/>
        <v>-0.9991351502732795</v>
      </c>
      <c r="AA41" s="11">
        <f t="shared" si="13"/>
        <v>0.04158066243328916</v>
      </c>
      <c r="AB41" s="9">
        <f t="shared" si="14"/>
        <v>300</v>
      </c>
      <c r="AC41" s="9"/>
      <c r="AD41" s="9"/>
      <c r="AE41" s="9"/>
      <c r="AF41" s="9"/>
      <c r="AG41" s="9"/>
    </row>
    <row r="42" spans="1:33" ht="12.75">
      <c r="A42" s="9">
        <f t="shared" si="17"/>
        <v>3.0000000000000013</v>
      </c>
      <c r="B42" s="10">
        <f t="shared" si="15"/>
        <v>-0.9899924966004456</v>
      </c>
      <c r="C42" s="10">
        <f t="shared" si="16"/>
        <v>0.1411200080598659</v>
      </c>
      <c r="D42" s="9"/>
      <c r="E42" s="17"/>
      <c r="F42" s="9"/>
      <c r="G42" s="10"/>
      <c r="H42" s="11">
        <f t="shared" si="0"/>
        <v>2.4</v>
      </c>
      <c r="I42" s="10">
        <f t="shared" si="1"/>
        <v>0.19999999999999996</v>
      </c>
      <c r="J42" s="9">
        <f t="shared" si="2"/>
        <v>33</v>
      </c>
      <c r="K42" s="11"/>
      <c r="L42" s="11">
        <f t="shared" si="3"/>
        <v>1</v>
      </c>
      <c r="M42" s="11">
        <f t="shared" si="4"/>
        <v>0</v>
      </c>
      <c r="N42" s="9"/>
      <c r="O42" s="9"/>
      <c r="P42" s="9"/>
      <c r="Q42" s="9"/>
      <c r="R42" s="11">
        <f t="shared" si="5"/>
        <v>0.24894648446637546</v>
      </c>
      <c r="S42" s="20">
        <f t="shared" si="6"/>
        <v>0.3909297744793303</v>
      </c>
      <c r="T42" s="11"/>
      <c r="U42" s="11">
        <f t="shared" si="7"/>
        <v>0.4634656844930673</v>
      </c>
      <c r="V42" s="11">
        <f t="shared" si="8"/>
        <v>-0.8092741908145509</v>
      </c>
      <c r="W42" s="11">
        <f t="shared" si="9"/>
        <v>0.3397262748235499</v>
      </c>
      <c r="X42" s="10">
        <f t="shared" si="10"/>
        <v>33</v>
      </c>
      <c r="Y42" s="10">
        <f t="shared" si="11"/>
        <v>3.2000000000000015</v>
      </c>
      <c r="Z42" s="11">
        <f t="shared" si="12"/>
        <v>-0.998294775794753</v>
      </c>
      <c r="AA42" s="11">
        <f t="shared" si="13"/>
        <v>-0.05837414342758142</v>
      </c>
      <c r="AB42" s="9">
        <f t="shared" si="14"/>
        <v>300</v>
      </c>
      <c r="AC42" s="9"/>
      <c r="AD42" s="9"/>
      <c r="AE42" s="9"/>
      <c r="AF42" s="9"/>
      <c r="AG42" s="9"/>
    </row>
    <row r="43" spans="1:33" ht="12.75">
      <c r="A43" s="9">
        <f t="shared" si="17"/>
        <v>3.1000000000000014</v>
      </c>
      <c r="B43" s="10">
        <f t="shared" si="15"/>
        <v>-0.9991351502732795</v>
      </c>
      <c r="C43" s="10">
        <f t="shared" si="16"/>
        <v>0.04158066243328916</v>
      </c>
      <c r="D43" s="9"/>
      <c r="E43" s="17"/>
      <c r="F43" s="9"/>
      <c r="G43" s="10"/>
      <c r="H43" s="11">
        <f t="shared" si="0"/>
        <v>2.4</v>
      </c>
      <c r="I43" s="10">
        <f t="shared" si="1"/>
        <v>0.19999999999999996</v>
      </c>
      <c r="J43" s="9">
        <f t="shared" si="2"/>
        <v>34</v>
      </c>
      <c r="K43" s="11"/>
      <c r="L43" s="11">
        <f t="shared" si="3"/>
        <v>1</v>
      </c>
      <c r="M43" s="11">
        <f t="shared" si="4"/>
        <v>0</v>
      </c>
      <c r="N43" s="9"/>
      <c r="O43" s="9"/>
      <c r="P43" s="9"/>
      <c r="Q43" s="9"/>
      <c r="R43" s="11">
        <f t="shared" si="5"/>
        <v>0.18902058498020213</v>
      </c>
      <c r="S43" s="20">
        <f t="shared" si="6"/>
        <v>0.3981004182511313</v>
      </c>
      <c r="T43" s="11"/>
      <c r="U43" s="11">
        <f t="shared" si="7"/>
        <v>0.44069572786445693</v>
      </c>
      <c r="V43" s="11">
        <f t="shared" si="8"/>
        <v>-0.8564547351973574</v>
      </c>
      <c r="W43" s="11">
        <f t="shared" si="9"/>
        <v>0.240358290886358</v>
      </c>
      <c r="X43" s="10">
        <f t="shared" si="10"/>
        <v>34</v>
      </c>
      <c r="Y43" s="10">
        <f t="shared" si="11"/>
        <v>3.3000000000000016</v>
      </c>
      <c r="Z43" s="11">
        <f t="shared" si="12"/>
        <v>-0.9874797699088647</v>
      </c>
      <c r="AA43" s="11">
        <f t="shared" si="13"/>
        <v>-0.15774569414324996</v>
      </c>
      <c r="AB43" s="9">
        <f t="shared" si="14"/>
        <v>300</v>
      </c>
      <c r="AC43" s="9"/>
      <c r="AD43" s="9"/>
      <c r="AE43" s="9"/>
      <c r="AF43" s="9"/>
      <c r="AG43" s="9"/>
    </row>
    <row r="44" spans="1:33" ht="12.75">
      <c r="A44" s="9">
        <f t="shared" si="17"/>
        <v>3.2000000000000015</v>
      </c>
      <c r="B44" s="10">
        <f t="shared" si="15"/>
        <v>-0.998294775794753</v>
      </c>
      <c r="C44" s="10">
        <f t="shared" si="16"/>
        <v>-0.05837414342758142</v>
      </c>
      <c r="D44" s="9"/>
      <c r="E44" s="17"/>
      <c r="F44" s="9"/>
      <c r="G44" s="10"/>
      <c r="H44" s="11">
        <f t="shared" si="0"/>
        <v>2.4</v>
      </c>
      <c r="I44" s="10">
        <f t="shared" si="1"/>
        <v>0.19999999999999996</v>
      </c>
      <c r="J44" s="9">
        <f t="shared" si="2"/>
        <v>35</v>
      </c>
      <c r="K44" s="11"/>
      <c r="L44" s="11">
        <f t="shared" si="3"/>
        <v>1</v>
      </c>
      <c r="M44" s="11">
        <f t="shared" si="4"/>
        <v>0</v>
      </c>
      <c r="N44" s="9"/>
      <c r="O44" s="9"/>
      <c r="P44" s="9"/>
      <c r="Q44" s="9"/>
      <c r="R44" s="11">
        <f t="shared" si="5"/>
        <v>0.13102503471150728</v>
      </c>
      <c r="S44" s="20">
        <f t="shared" si="6"/>
        <v>0.398103985029608</v>
      </c>
      <c r="T44" s="11"/>
      <c r="U44" s="11">
        <f t="shared" si="7"/>
        <v>0.4191113725701153</v>
      </c>
      <c r="V44" s="11">
        <f t="shared" si="8"/>
        <v>-0.8908435749224226</v>
      </c>
      <c r="W44" s="11">
        <f t="shared" si="9"/>
        <v>0.13587189128160665</v>
      </c>
      <c r="X44" s="10">
        <f t="shared" si="10"/>
        <v>35</v>
      </c>
      <c r="Y44" s="10">
        <f t="shared" si="11"/>
        <v>3.4000000000000017</v>
      </c>
      <c r="Z44" s="11">
        <f t="shared" si="12"/>
        <v>-0.9667981925794605</v>
      </c>
      <c r="AA44" s="11">
        <f t="shared" si="13"/>
        <v>-0.25554110202683294</v>
      </c>
      <c r="AB44" s="9">
        <f t="shared" si="14"/>
        <v>300</v>
      </c>
      <c r="AC44" s="9"/>
      <c r="AD44" s="9"/>
      <c r="AE44" s="9"/>
      <c r="AF44" s="9"/>
      <c r="AG44" s="9"/>
    </row>
    <row r="45" spans="1:33" ht="13.5">
      <c r="A45" s="9">
        <f t="shared" si="17"/>
        <v>3.3000000000000016</v>
      </c>
      <c r="B45" s="9">
        <f t="shared" si="15"/>
        <v>-0.9874797699088647</v>
      </c>
      <c r="C45" s="10">
        <f t="shared" si="16"/>
        <v>-0.15774569414324996</v>
      </c>
      <c r="D45" s="9"/>
      <c r="E45" s="17"/>
      <c r="F45" s="9"/>
      <c r="G45" s="10"/>
      <c r="H45" s="11">
        <f t="shared" si="0"/>
        <v>2.4</v>
      </c>
      <c r="I45" s="10">
        <f t="shared" si="1"/>
        <v>0.19999999999999996</v>
      </c>
      <c r="J45" s="9">
        <f t="shared" si="2"/>
        <v>36</v>
      </c>
      <c r="K45" s="11"/>
      <c r="L45" s="11">
        <f t="shared" si="3"/>
        <v>1</v>
      </c>
      <c r="M45" s="11">
        <f t="shared" si="4"/>
        <v>0</v>
      </c>
      <c r="N45" s="9"/>
      <c r="O45" s="9"/>
      <c r="P45" s="22"/>
      <c r="Q45" s="9"/>
      <c r="R45" s="11">
        <f t="shared" si="5"/>
        <v>0.07595461765703793</v>
      </c>
      <c r="S45" s="20">
        <f t="shared" si="6"/>
        <v>0.3914129933084396</v>
      </c>
      <c r="T45" s="11"/>
      <c r="U45" s="11">
        <f t="shared" si="7"/>
        <v>0.398714478385347</v>
      </c>
      <c r="V45" s="11">
        <f t="shared" si="8"/>
        <v>-0.9117984396068178</v>
      </c>
      <c r="W45" s="11">
        <f t="shared" si="9"/>
        <v>0.02788627350748503</v>
      </c>
      <c r="X45" s="10">
        <f t="shared" si="10"/>
        <v>36</v>
      </c>
      <c r="Y45" s="10">
        <f t="shared" si="11"/>
        <v>3.5000000000000018</v>
      </c>
      <c r="Z45" s="11">
        <f t="shared" si="12"/>
        <v>-0.9364566872907957</v>
      </c>
      <c r="AA45" s="11">
        <f t="shared" si="13"/>
        <v>-0.3507832276896215</v>
      </c>
      <c r="AB45" s="9">
        <f t="shared" si="14"/>
        <v>300</v>
      </c>
      <c r="AC45" s="9"/>
      <c r="AD45" s="9"/>
      <c r="AE45" s="9"/>
      <c r="AF45" s="9"/>
      <c r="AG45" s="9"/>
    </row>
    <row r="46" spans="1:33" ht="12.75">
      <c r="A46" s="9">
        <f t="shared" si="17"/>
        <v>3.4000000000000017</v>
      </c>
      <c r="B46" s="9">
        <f t="shared" si="15"/>
        <v>-0.9667981925794605</v>
      </c>
      <c r="C46" s="10">
        <f t="shared" si="16"/>
        <v>-0.25554110202683294</v>
      </c>
      <c r="D46" s="9"/>
      <c r="E46" s="17"/>
      <c r="F46" s="9"/>
      <c r="G46" s="10"/>
      <c r="H46" s="11">
        <f t="shared" si="0"/>
        <v>2.4</v>
      </c>
      <c r="I46" s="10">
        <f t="shared" si="1"/>
        <v>0.19999999999999996</v>
      </c>
      <c r="J46" s="9">
        <f t="shared" si="2"/>
        <v>37</v>
      </c>
      <c r="K46" s="11"/>
      <c r="L46" s="11">
        <f t="shared" si="3"/>
        <v>1</v>
      </c>
      <c r="M46" s="11">
        <f t="shared" si="4"/>
        <v>0</v>
      </c>
      <c r="N46" s="9"/>
      <c r="O46" s="9"/>
      <c r="P46" s="9"/>
      <c r="Q46" s="9"/>
      <c r="R46" s="11">
        <f t="shared" si="5"/>
        <v>0.02465824768397784</v>
      </c>
      <c r="S46" s="20">
        <f t="shared" si="6"/>
        <v>0.3786695011971065</v>
      </c>
      <c r="T46" s="11"/>
      <c r="U46" s="11">
        <f t="shared" si="7"/>
        <v>0.37947150132218077</v>
      </c>
      <c r="V46" s="11">
        <f t="shared" si="8"/>
        <v>-0.9189462945466138</v>
      </c>
      <c r="W46" s="11">
        <f t="shared" si="9"/>
        <v>-0.08188124522988845</v>
      </c>
      <c r="X46" s="10">
        <f t="shared" si="10"/>
        <v>37</v>
      </c>
      <c r="Y46" s="10">
        <f t="shared" si="11"/>
        <v>3.600000000000002</v>
      </c>
      <c r="Z46" s="11">
        <f t="shared" si="12"/>
        <v>-0.8967584163341462</v>
      </c>
      <c r="AA46" s="11">
        <f t="shared" si="13"/>
        <v>-0.44252044329485407</v>
      </c>
      <c r="AB46" s="9">
        <f t="shared" si="14"/>
        <v>300</v>
      </c>
      <c r="AC46" s="9"/>
      <c r="AD46" s="9"/>
      <c r="AE46" s="9"/>
      <c r="AF46" s="9"/>
      <c r="AG46" s="9"/>
    </row>
    <row r="47" spans="1:33" ht="12.75">
      <c r="A47" s="9">
        <f t="shared" si="17"/>
        <v>3.5000000000000018</v>
      </c>
      <c r="B47" s="9">
        <f t="shared" si="15"/>
        <v>-0.9364566872907957</v>
      </c>
      <c r="C47" s="10">
        <f t="shared" si="16"/>
        <v>-0.3507832276896215</v>
      </c>
      <c r="D47" s="9"/>
      <c r="E47" s="17"/>
      <c r="F47" s="9"/>
      <c r="G47" s="10"/>
      <c r="H47" s="11">
        <f t="shared" si="0"/>
        <v>2.4</v>
      </c>
      <c r="I47" s="10">
        <f t="shared" si="1"/>
        <v>0.19999999999999996</v>
      </c>
      <c r="J47" s="9">
        <f t="shared" si="2"/>
        <v>38</v>
      </c>
      <c r="K47" s="11"/>
      <c r="L47" s="11">
        <f t="shared" si="3"/>
        <v>1</v>
      </c>
      <c r="M47" s="11">
        <f t="shared" si="4"/>
        <v>0</v>
      </c>
      <c r="N47" s="9"/>
      <c r="O47" s="9"/>
      <c r="P47" s="9"/>
      <c r="Q47" s="9"/>
      <c r="R47" s="11">
        <f t="shared" si="5"/>
        <v>-0.022187878212467593</v>
      </c>
      <c r="S47" s="20">
        <f t="shared" si="6"/>
        <v>0.36063919806496564</v>
      </c>
      <c r="T47" s="11"/>
      <c r="U47" s="11">
        <f t="shared" si="7"/>
        <v>0.36132109420917125</v>
      </c>
      <c r="V47" s="11">
        <f t="shared" si="8"/>
        <v>-0.9121914533749037</v>
      </c>
      <c r="W47" s="11">
        <f t="shared" si="9"/>
        <v>-0.19167364988861232</v>
      </c>
      <c r="X47" s="10">
        <f t="shared" si="10"/>
        <v>38</v>
      </c>
      <c r="Y47" s="10">
        <f t="shared" si="11"/>
        <v>3.700000000000002</v>
      </c>
      <c r="Z47" s="11">
        <f t="shared" si="12"/>
        <v>-0.8481000317104072</v>
      </c>
      <c r="AA47" s="11">
        <f t="shared" si="13"/>
        <v>-0.5298361409084948</v>
      </c>
      <c r="AB47" s="9">
        <f t="shared" si="14"/>
        <v>300</v>
      </c>
      <c r="AC47" s="9"/>
      <c r="AD47" s="9"/>
      <c r="AE47" s="9"/>
      <c r="AF47" s="9"/>
      <c r="AG47" s="9"/>
    </row>
    <row r="48" spans="1:33" ht="12.75">
      <c r="A48" s="9">
        <f t="shared" si="17"/>
        <v>3.600000000000002</v>
      </c>
      <c r="B48" s="9">
        <f t="shared" si="15"/>
        <v>-0.8967584163341462</v>
      </c>
      <c r="C48" s="10">
        <f t="shared" si="16"/>
        <v>-0.44252044329485407</v>
      </c>
      <c r="D48" s="9"/>
      <c r="E48" s="17"/>
      <c r="F48" s="9"/>
      <c r="G48" s="10"/>
      <c r="H48" s="11">
        <f t="shared" si="0"/>
        <v>2.4</v>
      </c>
      <c r="I48" s="10">
        <f t="shared" si="1"/>
        <v>0.19999999999999996</v>
      </c>
      <c r="J48" s="9">
        <f t="shared" si="2"/>
        <v>39</v>
      </c>
      <c r="K48" s="11"/>
      <c r="L48" s="11">
        <f t="shared" si="3"/>
        <v>1</v>
      </c>
      <c r="M48" s="11">
        <f t="shared" si="4"/>
        <v>0</v>
      </c>
      <c r="N48" s="9"/>
      <c r="O48" s="9"/>
      <c r="P48" s="9"/>
      <c r="Q48" s="9"/>
      <c r="R48" s="11">
        <f t="shared" si="5"/>
        <v>-0.06409142166449655</v>
      </c>
      <c r="S48" s="20">
        <f t="shared" si="6"/>
        <v>0.3381624910198825</v>
      </c>
      <c r="T48" s="11"/>
      <c r="U48" s="11">
        <f t="shared" si="7"/>
        <v>0.34418248163401405</v>
      </c>
      <c r="V48" s="11">
        <f t="shared" si="8"/>
        <v>-0.8917079692951089</v>
      </c>
      <c r="W48" s="11">
        <f t="shared" si="9"/>
        <v>-0.2997496735014044</v>
      </c>
      <c r="X48" s="10">
        <f t="shared" si="10"/>
        <v>39</v>
      </c>
      <c r="Y48" s="10">
        <f t="shared" si="11"/>
        <v>3.800000000000002</v>
      </c>
      <c r="Z48" s="11">
        <f t="shared" si="12"/>
        <v>-0.7909677119144155</v>
      </c>
      <c r="AA48" s="11">
        <f t="shared" si="13"/>
        <v>-0.6118578909427207</v>
      </c>
      <c r="AB48" s="9">
        <f t="shared" si="14"/>
        <v>300</v>
      </c>
      <c r="AC48" s="9"/>
      <c r="AD48" s="9"/>
      <c r="AE48" s="9"/>
      <c r="AF48" s="9"/>
      <c r="AG48" s="9"/>
    </row>
    <row r="49" spans="1:33" ht="12.75">
      <c r="A49" s="9">
        <f t="shared" si="17"/>
        <v>3.700000000000002</v>
      </c>
      <c r="B49" s="9">
        <f t="shared" si="15"/>
        <v>-0.8481000317104072</v>
      </c>
      <c r="C49" s="10">
        <f t="shared" si="16"/>
        <v>-0.5298361409084948</v>
      </c>
      <c r="D49" s="9"/>
      <c r="E49" s="17"/>
      <c r="F49" s="9"/>
      <c r="G49" s="10"/>
      <c r="H49" s="11">
        <f t="shared" si="0"/>
        <v>2.4</v>
      </c>
      <c r="I49" s="10">
        <f t="shared" si="1"/>
        <v>0.19999999999999996</v>
      </c>
      <c r="J49" s="9">
        <f t="shared" si="2"/>
        <v>40</v>
      </c>
      <c r="K49" s="11"/>
      <c r="L49" s="11">
        <f t="shared" si="3"/>
        <v>1</v>
      </c>
      <c r="M49" s="11">
        <f t="shared" si="4"/>
        <v>0</v>
      </c>
      <c r="N49" s="9"/>
      <c r="O49" s="9"/>
      <c r="P49" s="9"/>
      <c r="Q49" s="9"/>
      <c r="R49" s="11">
        <f t="shared" si="5"/>
        <v>-0.10074025738069337</v>
      </c>
      <c r="S49" s="20">
        <f t="shared" si="6"/>
        <v>0.3121082174413163</v>
      </c>
      <c r="T49" s="11"/>
      <c r="U49" s="11">
        <f t="shared" si="7"/>
        <v>0.32796362428099296</v>
      </c>
      <c r="V49" s="11">
        <f t="shared" si="8"/>
        <v>-0.8579193796727979</v>
      </c>
      <c r="W49" s="11">
        <f t="shared" si="9"/>
        <v>-0.4044317216822413</v>
      </c>
      <c r="X49" s="10">
        <f t="shared" si="10"/>
        <v>40</v>
      </c>
      <c r="Y49" s="10">
        <f t="shared" si="11"/>
        <v>3.900000000000002</v>
      </c>
      <c r="Z49" s="11">
        <f t="shared" si="12"/>
        <v>-0.7259323042001387</v>
      </c>
      <c r="AA49" s="11">
        <f t="shared" si="13"/>
        <v>-0.6877661591839753</v>
      </c>
      <c r="AB49" s="9">
        <f t="shared" si="14"/>
        <v>300</v>
      </c>
      <c r="AC49" s="9"/>
      <c r="AD49" s="9"/>
      <c r="AE49" s="9"/>
      <c r="AF49" s="9"/>
      <c r="AG49" s="9"/>
    </row>
    <row r="50" spans="1:33" ht="12.75">
      <c r="A50" s="9">
        <f t="shared" si="17"/>
        <v>3.800000000000002</v>
      </c>
      <c r="B50" s="9">
        <f t="shared" si="15"/>
        <v>-0.7909677119144155</v>
      </c>
      <c r="C50" s="10">
        <f t="shared" si="16"/>
        <v>-0.6118578909427207</v>
      </c>
      <c r="D50" s="9"/>
      <c r="E50" s="17"/>
      <c r="F50" s="9"/>
      <c r="G50" s="10"/>
      <c r="H50" s="11">
        <f t="shared" si="0"/>
        <v>2.4</v>
      </c>
      <c r="I50" s="10">
        <f t="shared" si="1"/>
        <v>0.19999999999999996</v>
      </c>
      <c r="J50" s="9">
        <f t="shared" si="2"/>
        <v>41</v>
      </c>
      <c r="K50" s="11"/>
      <c r="L50" s="11">
        <f t="shared" si="3"/>
        <v>1</v>
      </c>
      <c r="M50" s="11">
        <f t="shared" si="4"/>
        <v>0</v>
      </c>
      <c r="N50" s="9"/>
      <c r="O50" s="9"/>
      <c r="P50" s="9"/>
      <c r="Q50" s="9"/>
      <c r="R50" s="11">
        <f t="shared" si="5"/>
        <v>-0.1319870754726592</v>
      </c>
      <c r="S50" s="20">
        <f t="shared" si="6"/>
        <v>0.28333443750173404</v>
      </c>
      <c r="T50" s="11"/>
      <c r="U50" s="11">
        <f t="shared" si="7"/>
        <v>0.3125683790248935</v>
      </c>
      <c r="V50" s="11">
        <f t="shared" si="8"/>
        <v>-0.8114700928086387</v>
      </c>
      <c r="W50" s="11">
        <f t="shared" si="9"/>
        <v>-0.5041436254340554</v>
      </c>
      <c r="X50" s="10">
        <f t="shared" si="10"/>
        <v>41</v>
      </c>
      <c r="Y50" s="10">
        <f t="shared" si="11"/>
        <v>4.000000000000002</v>
      </c>
      <c r="Z50" s="11">
        <f t="shared" si="12"/>
        <v>-0.6536436208636106</v>
      </c>
      <c r="AA50" s="11">
        <f t="shared" si="13"/>
        <v>-0.7568024953079294</v>
      </c>
      <c r="AB50" s="9">
        <f t="shared" si="14"/>
        <v>300</v>
      </c>
      <c r="AC50" s="9"/>
      <c r="AD50" s="9"/>
      <c r="AE50" s="9"/>
      <c r="AF50" s="9"/>
      <c r="AG50" s="9"/>
    </row>
    <row r="51" spans="1:33" ht="12.75">
      <c r="A51" s="9">
        <f t="shared" si="17"/>
        <v>3.900000000000002</v>
      </c>
      <c r="B51" s="9">
        <f t="shared" si="15"/>
        <v>-0.7259323042001387</v>
      </c>
      <c r="C51" s="10">
        <f t="shared" si="16"/>
        <v>-0.6877661591839753</v>
      </c>
      <c r="D51" s="9"/>
      <c r="E51" s="17"/>
      <c r="F51" s="9"/>
      <c r="G51" s="10"/>
      <c r="H51" s="11">
        <f t="shared" si="0"/>
        <v>2.4</v>
      </c>
      <c r="I51" s="10">
        <f t="shared" si="1"/>
        <v>0.19999999999999996</v>
      </c>
      <c r="J51" s="9">
        <f t="shared" si="2"/>
        <v>42</v>
      </c>
      <c r="K51" s="11"/>
      <c r="L51" s="11">
        <f t="shared" si="3"/>
        <v>1</v>
      </c>
      <c r="M51" s="11">
        <f t="shared" si="4"/>
        <v>0</v>
      </c>
      <c r="N51" s="9"/>
      <c r="O51" s="9"/>
      <c r="P51" s="9"/>
      <c r="Q51" s="9"/>
      <c r="R51" s="11">
        <f t="shared" si="5"/>
        <v>-0.15782647194502808</v>
      </c>
      <c r="S51" s="20">
        <f t="shared" si="6"/>
        <v>0.252658869873874</v>
      </c>
      <c r="T51" s="11"/>
      <c r="U51" s="11">
        <f t="shared" si="7"/>
        <v>0.2979021647664849</v>
      </c>
      <c r="V51" s="11">
        <f t="shared" si="8"/>
        <v>-0.7531928663656496</v>
      </c>
      <c r="W51" s="11">
        <f t="shared" si="9"/>
        <v>-0.5974375956471007</v>
      </c>
      <c r="X51" s="10">
        <f t="shared" si="10"/>
        <v>42</v>
      </c>
      <c r="Y51" s="10">
        <f t="shared" si="11"/>
        <v>4.100000000000001</v>
      </c>
      <c r="Z51" s="11">
        <f t="shared" si="12"/>
        <v>-0.5748239465332677</v>
      </c>
      <c r="AA51" s="11">
        <f t="shared" si="13"/>
        <v>-0.8182771110644114</v>
      </c>
      <c r="AB51" s="9">
        <f t="shared" si="14"/>
        <v>300</v>
      </c>
      <c r="AC51" s="9"/>
      <c r="AD51" s="9"/>
      <c r="AE51" s="9"/>
      <c r="AF51" s="9"/>
      <c r="AG51" s="9"/>
    </row>
    <row r="52" spans="1:33" ht="12.75">
      <c r="A52" s="9">
        <f t="shared" si="17"/>
        <v>4.000000000000002</v>
      </c>
      <c r="B52" s="9">
        <f t="shared" si="15"/>
        <v>-0.6536436208636106</v>
      </c>
      <c r="C52" s="10">
        <f t="shared" si="16"/>
        <v>-0.7568024953079294</v>
      </c>
      <c r="D52" s="9"/>
      <c r="E52" s="17"/>
      <c r="F52" s="9"/>
      <c r="G52" s="10"/>
      <c r="H52" s="11">
        <f t="shared" si="0"/>
        <v>2.4</v>
      </c>
      <c r="I52" s="10">
        <f t="shared" si="1"/>
        <v>0.19999999999999996</v>
      </c>
      <c r="J52" s="9">
        <f t="shared" si="2"/>
        <v>43</v>
      </c>
      <c r="K52" s="11"/>
      <c r="L52" s="11">
        <f t="shared" si="3"/>
        <v>1</v>
      </c>
      <c r="M52" s="11">
        <f t="shared" si="4"/>
        <v>0</v>
      </c>
      <c r="N52" s="9"/>
      <c r="O52" s="9"/>
      <c r="P52" s="9"/>
      <c r="Q52" s="9"/>
      <c r="R52" s="11">
        <f t="shared" si="5"/>
        <v>-0.1783689198323819</v>
      </c>
      <c r="S52" s="20">
        <f t="shared" si="6"/>
        <v>0.22083951541731062</v>
      </c>
      <c r="T52" s="11"/>
      <c r="U52" s="11">
        <f t="shared" si="7"/>
        <v>0.2838759643434492</v>
      </c>
      <c r="V52" s="11">
        <f t="shared" si="8"/>
        <v>-0.6840761265002628</v>
      </c>
      <c r="W52" s="11">
        <f t="shared" si="9"/>
        <v>-0.6830114016298923</v>
      </c>
      <c r="X52" s="10">
        <f t="shared" si="10"/>
        <v>43</v>
      </c>
      <c r="Y52" s="10">
        <f t="shared" si="11"/>
        <v>4.200000000000001</v>
      </c>
      <c r="Z52" s="11">
        <f t="shared" si="12"/>
        <v>-0.49026082134069865</v>
      </c>
      <c r="AA52" s="11">
        <f t="shared" si="13"/>
        <v>-0.8715757724135886</v>
      </c>
      <c r="AB52" s="9">
        <f t="shared" si="14"/>
        <v>300</v>
      </c>
      <c r="AC52" s="9"/>
      <c r="AD52" s="9"/>
      <c r="AE52" s="9"/>
      <c r="AF52" s="9"/>
      <c r="AG52" s="9"/>
    </row>
    <row r="53" spans="1:33" ht="12.75">
      <c r="A53" s="9">
        <f t="shared" si="17"/>
        <v>4.100000000000001</v>
      </c>
      <c r="B53" s="9">
        <f t="shared" si="15"/>
        <v>-0.5748239465332677</v>
      </c>
      <c r="C53" s="10">
        <f t="shared" si="16"/>
        <v>-0.8182771110644114</v>
      </c>
      <c r="D53" s="9"/>
      <c r="E53" s="17"/>
      <c r="F53" s="9"/>
      <c r="G53" s="10"/>
      <c r="H53" s="11">
        <f t="shared" si="0"/>
        <v>2.4</v>
      </c>
      <c r="I53" s="10">
        <f t="shared" si="1"/>
        <v>0.19999999999999996</v>
      </c>
      <c r="J53" s="9">
        <f t="shared" si="2"/>
        <v>44</v>
      </c>
      <c r="K53" s="11"/>
      <c r="L53" s="11">
        <f t="shared" si="3"/>
        <v>1</v>
      </c>
      <c r="M53" s="11">
        <f t="shared" si="4"/>
        <v>0</v>
      </c>
      <c r="N53" s="9"/>
      <c r="O53" s="9"/>
      <c r="P53" s="9"/>
      <c r="Q53" s="9"/>
      <c r="R53" s="11">
        <f t="shared" si="5"/>
        <v>-0.1938153051595642</v>
      </c>
      <c r="S53" s="20">
        <f t="shared" si="6"/>
        <v>0.18856437078369637</v>
      </c>
      <c r="T53" s="11"/>
      <c r="U53" s="11">
        <f t="shared" si="7"/>
        <v>0.2704087543759379</v>
      </c>
      <c r="V53" s="11">
        <f t="shared" si="8"/>
        <v>-0.6052336954674561</v>
      </c>
      <c r="W53" s="11">
        <f t="shared" si="9"/>
        <v>-0.759717796857651</v>
      </c>
      <c r="X53" s="10">
        <f t="shared" si="10"/>
        <v>44</v>
      </c>
      <c r="Y53" s="10">
        <f t="shared" si="11"/>
        <v>4.300000000000001</v>
      </c>
      <c r="Z53" s="11">
        <f t="shared" si="12"/>
        <v>-0.4007991720799746</v>
      </c>
      <c r="AA53" s="11">
        <f t="shared" si="13"/>
        <v>-0.9161659367494552</v>
      </c>
      <c r="AB53" s="9">
        <f t="shared" si="14"/>
        <v>300</v>
      </c>
      <c r="AC53" s="9"/>
      <c r="AD53" s="9"/>
      <c r="AE53" s="9"/>
      <c r="AF53" s="9"/>
      <c r="AG53" s="9"/>
    </row>
    <row r="54" spans="1:33" ht="12.75">
      <c r="A54" s="9">
        <f t="shared" si="17"/>
        <v>4.200000000000001</v>
      </c>
      <c r="B54" s="9">
        <f t="shared" si="15"/>
        <v>-0.49026082134069865</v>
      </c>
      <c r="C54" s="10">
        <f t="shared" si="16"/>
        <v>-0.8715757724135886</v>
      </c>
      <c r="D54" s="9"/>
      <c r="E54" s="17"/>
      <c r="F54" s="9"/>
      <c r="G54" s="10"/>
      <c r="H54" s="11">
        <f t="shared" si="0"/>
        <v>2.4</v>
      </c>
      <c r="I54" s="10">
        <f t="shared" si="1"/>
        <v>0.19999999999999996</v>
      </c>
      <c r="J54" s="9">
        <f t="shared" si="2"/>
        <v>45</v>
      </c>
      <c r="K54" s="11"/>
      <c r="L54" s="11">
        <f t="shared" si="3"/>
        <v>1</v>
      </c>
      <c r="M54" s="11">
        <f t="shared" si="4"/>
        <v>0</v>
      </c>
      <c r="N54" s="9"/>
      <c r="O54" s="9"/>
      <c r="P54" s="9"/>
      <c r="Q54" s="9"/>
      <c r="R54" s="11">
        <f t="shared" si="5"/>
        <v>-0.20443452338748147</v>
      </c>
      <c r="S54" s="20">
        <f t="shared" si="6"/>
        <v>0.15644813989180428</v>
      </c>
      <c r="T54" s="11"/>
      <c r="U54" s="11">
        <f t="shared" si="7"/>
        <v>0.2574286208413359</v>
      </c>
      <c r="V54" s="11">
        <f t="shared" si="8"/>
        <v>-0.5178782277687687</v>
      </c>
      <c r="W54" s="11">
        <f t="shared" si="9"/>
        <v>-0.8265685430250916</v>
      </c>
      <c r="X54" s="10">
        <f t="shared" si="10"/>
        <v>45</v>
      </c>
      <c r="Y54" s="10">
        <f t="shared" si="11"/>
        <v>4.4</v>
      </c>
      <c r="Z54" s="11">
        <f t="shared" si="12"/>
        <v>-0.30733286997841935</v>
      </c>
      <c r="AA54" s="11">
        <f t="shared" si="13"/>
        <v>-0.951602073889516</v>
      </c>
      <c r="AB54" s="9">
        <f t="shared" si="14"/>
        <v>300</v>
      </c>
      <c r="AC54" s="9"/>
      <c r="AD54" s="9"/>
      <c r="AE54" s="9"/>
      <c r="AF54" s="9"/>
      <c r="AG54" s="9"/>
    </row>
    <row r="55" spans="1:33" ht="12.75">
      <c r="A55" s="9">
        <f t="shared" si="17"/>
        <v>4.300000000000001</v>
      </c>
      <c r="B55" s="9">
        <f t="shared" si="15"/>
        <v>-0.4007991720799746</v>
      </c>
      <c r="C55" s="10">
        <f t="shared" si="16"/>
        <v>-0.9161659367494552</v>
      </c>
      <c r="D55" s="9"/>
      <c r="E55" s="17"/>
      <c r="F55" s="9"/>
      <c r="G55" s="10"/>
      <c r="H55" s="11">
        <f t="shared" si="0"/>
        <v>2.4</v>
      </c>
      <c r="I55" s="10">
        <f t="shared" si="1"/>
        <v>0.19999999999999996</v>
      </c>
      <c r="J55" s="9">
        <f t="shared" si="2"/>
        <v>46</v>
      </c>
      <c r="K55" s="11"/>
      <c r="L55" s="11">
        <f t="shared" si="3"/>
        <v>1</v>
      </c>
      <c r="M55" s="11">
        <f t="shared" si="4"/>
        <v>0</v>
      </c>
      <c r="N55" s="9"/>
      <c r="O55" s="9"/>
      <c r="P55" s="9"/>
      <c r="Q55" s="9"/>
      <c r="R55" s="11">
        <f t="shared" si="5"/>
        <v>-0.21054535779034933</v>
      </c>
      <c r="S55" s="20">
        <f t="shared" si="6"/>
        <v>0.12503353086442437</v>
      </c>
      <c r="T55" s="11"/>
      <c r="U55" s="11">
        <f t="shared" si="7"/>
        <v>0.2448728885105315</v>
      </c>
      <c r="V55" s="11">
        <f t="shared" si="8"/>
        <v>-0.42329858892915756</v>
      </c>
      <c r="W55" s="11">
        <f t="shared" si="9"/>
        <v>-0.88273518719197</v>
      </c>
      <c r="X55" s="10">
        <f t="shared" si="10"/>
        <v>46</v>
      </c>
      <c r="Y55" s="10">
        <f t="shared" si="11"/>
        <v>4.5</v>
      </c>
      <c r="Z55" s="11">
        <f t="shared" si="12"/>
        <v>-0.2107957994307797</v>
      </c>
      <c r="AA55" s="11">
        <f t="shared" si="13"/>
        <v>-0.977530117665097</v>
      </c>
      <c r="AB55" s="9">
        <f t="shared" si="14"/>
        <v>300</v>
      </c>
      <c r="AC55" s="9"/>
      <c r="AD55" s="9"/>
      <c r="AE55" s="9"/>
      <c r="AF55" s="9"/>
      <c r="AG55" s="9"/>
    </row>
    <row r="56" spans="1:33" ht="12.75">
      <c r="A56" s="9">
        <f t="shared" si="17"/>
        <v>4.4</v>
      </c>
      <c r="B56" s="9">
        <f t="shared" si="15"/>
        <v>-0.30733286997841935</v>
      </c>
      <c r="C56" s="10">
        <f t="shared" si="16"/>
        <v>-0.951602073889516</v>
      </c>
      <c r="D56" s="9"/>
      <c r="E56" s="17"/>
      <c r="F56" s="9"/>
      <c r="G56" s="10"/>
      <c r="H56" s="11">
        <f t="shared" si="0"/>
        <v>2.4</v>
      </c>
      <c r="I56" s="10">
        <f t="shared" si="1"/>
        <v>0.19999999999999996</v>
      </c>
      <c r="J56" s="9">
        <f t="shared" si="2"/>
        <v>47</v>
      </c>
      <c r="K56" s="11"/>
      <c r="L56" s="11">
        <f t="shared" si="3"/>
        <v>1</v>
      </c>
      <c r="M56" s="11">
        <f t="shared" si="4"/>
        <v>0</v>
      </c>
      <c r="N56" s="9"/>
      <c r="O56" s="9"/>
      <c r="P56" s="9"/>
      <c r="Q56" s="9"/>
      <c r="R56" s="11">
        <f t="shared" si="5"/>
        <v>-0.21250278949837786</v>
      </c>
      <c r="S56" s="20">
        <f t="shared" si="6"/>
        <v>0.09479493047312704</v>
      </c>
      <c r="T56" s="11"/>
      <c r="U56" s="11">
        <f t="shared" si="7"/>
        <v>0.2326875896733577</v>
      </c>
      <c r="V56" s="11">
        <f t="shared" si="8"/>
        <v>-0.3228406879399584</v>
      </c>
      <c r="W56" s="11">
        <f t="shared" si="9"/>
        <v>-0.9275482447627748</v>
      </c>
      <c r="X56" s="10">
        <f t="shared" si="10"/>
        <v>47</v>
      </c>
      <c r="Y56" s="10">
        <f t="shared" si="11"/>
        <v>4.6</v>
      </c>
      <c r="Z56" s="11">
        <f t="shared" si="12"/>
        <v>-0.11215252693505487</v>
      </c>
      <c r="AA56" s="11">
        <f t="shared" si="13"/>
        <v>-0.9936910036334644</v>
      </c>
      <c r="AB56" s="9">
        <f t="shared" si="14"/>
        <v>300</v>
      </c>
      <c r="AC56" s="9"/>
      <c r="AD56" s="9"/>
      <c r="AE56" s="9"/>
      <c r="AF56" s="9"/>
      <c r="AG56" s="9"/>
    </row>
    <row r="57" spans="1:33" ht="12.75">
      <c r="A57" s="9">
        <f t="shared" si="17"/>
        <v>4.5</v>
      </c>
      <c r="B57" s="9">
        <f t="shared" si="15"/>
        <v>-0.2107957994307797</v>
      </c>
      <c r="C57" s="10">
        <f t="shared" si="16"/>
        <v>-0.977530117665097</v>
      </c>
      <c r="D57" s="9"/>
      <c r="E57" s="17"/>
      <c r="F57" s="9"/>
      <c r="G57" s="10"/>
      <c r="H57" s="11">
        <f t="shared" si="0"/>
        <v>2.4</v>
      </c>
      <c r="I57" s="10">
        <f t="shared" si="1"/>
        <v>0.19999999999999996</v>
      </c>
      <c r="J57" s="9">
        <f t="shared" si="2"/>
        <v>48</v>
      </c>
      <c r="K57" s="11"/>
      <c r="L57" s="11">
        <f t="shared" si="3"/>
        <v>1</v>
      </c>
      <c r="M57" s="11">
        <f t="shared" si="4"/>
        <v>0</v>
      </c>
      <c r="N57" s="9"/>
      <c r="O57" s="9"/>
      <c r="P57" s="9"/>
      <c r="Q57" s="9"/>
      <c r="R57" s="11">
        <f t="shared" si="5"/>
        <v>-0.21068816100490353</v>
      </c>
      <c r="S57" s="20">
        <f t="shared" si="6"/>
        <v>0.06614275887068966</v>
      </c>
      <c r="T57" s="11"/>
      <c r="U57" s="11">
        <f t="shared" si="7"/>
        <v>0.22082655125381628</v>
      </c>
      <c r="V57" s="11">
        <f t="shared" si="8"/>
        <v>-0.2178909091250847</v>
      </c>
      <c r="W57" s="11">
        <f t="shared" si="9"/>
        <v>-0.96049583840342</v>
      </c>
      <c r="X57" s="10">
        <f t="shared" si="10"/>
        <v>48</v>
      </c>
      <c r="Y57" s="10">
        <f t="shared" si="11"/>
        <v>4.699999999999999</v>
      </c>
      <c r="Z57" s="11">
        <f t="shared" si="12"/>
        <v>-0.012388663462891449</v>
      </c>
      <c r="AA57" s="11">
        <f t="shared" si="13"/>
        <v>-0.9999232575641008</v>
      </c>
      <c r="AB57" s="9">
        <f t="shared" si="14"/>
        <v>300</v>
      </c>
      <c r="AC57" s="9"/>
      <c r="AD57" s="9"/>
      <c r="AE57" s="9"/>
      <c r="AF57" s="9"/>
      <c r="AG57" s="9"/>
    </row>
    <row r="58" spans="1:33" ht="12.75">
      <c r="A58" s="9">
        <f t="shared" si="17"/>
        <v>4.6</v>
      </c>
      <c r="B58" s="9">
        <f t="shared" si="15"/>
        <v>-0.11215252693505487</v>
      </c>
      <c r="C58" s="10">
        <f t="shared" si="16"/>
        <v>-0.9936910036334644</v>
      </c>
      <c r="D58" s="9"/>
      <c r="E58" s="17"/>
      <c r="F58" s="9"/>
      <c r="G58" s="10"/>
      <c r="H58" s="11">
        <f t="shared" si="0"/>
        <v>2.4</v>
      </c>
      <c r="I58" s="10">
        <f t="shared" si="1"/>
        <v>0.19999999999999996</v>
      </c>
      <c r="J58" s="9">
        <f t="shared" si="2"/>
        <v>49</v>
      </c>
      <c r="K58" s="11"/>
      <c r="L58" s="11">
        <f t="shared" si="3"/>
        <v>1</v>
      </c>
      <c r="M58" s="11">
        <f t="shared" si="4"/>
        <v>0</v>
      </c>
      <c r="N58" s="9"/>
      <c r="O58" s="9"/>
      <c r="P58" s="9"/>
      <c r="Q58" s="9"/>
      <c r="R58" s="11">
        <f t="shared" si="5"/>
        <v>-0.20550224566219324</v>
      </c>
      <c r="S58" s="20">
        <f t="shared" si="6"/>
        <v>0.03942741916068082</v>
      </c>
      <c r="T58" s="11"/>
      <c r="U58" s="11">
        <f t="shared" si="7"/>
        <v>0.20925031506278896</v>
      </c>
      <c r="V58" s="11">
        <f t="shared" si="8"/>
        <v>-0.10986121743234728</v>
      </c>
      <c r="W58" s="11">
        <f t="shared" si="9"/>
        <v>-0.9812222879974075</v>
      </c>
      <c r="X58" s="10">
        <f t="shared" si="10"/>
        <v>49</v>
      </c>
      <c r="Y58" s="10">
        <f t="shared" si="11"/>
        <v>4.799999999999999</v>
      </c>
      <c r="Z58" s="11">
        <f t="shared" si="12"/>
        <v>0.08749898343944551</v>
      </c>
      <c r="AA58" s="11">
        <f t="shared" si="13"/>
        <v>-0.9961646088358408</v>
      </c>
      <c r="AB58" s="9">
        <f t="shared" si="14"/>
        <v>300</v>
      </c>
      <c r="AC58" s="9"/>
      <c r="AD58" s="9"/>
      <c r="AE58" s="9"/>
      <c r="AF58" s="9"/>
      <c r="AG58" s="9"/>
    </row>
    <row r="59" spans="1:33" ht="12.75">
      <c r="A59" s="9">
        <f t="shared" si="17"/>
        <v>4.699999999999999</v>
      </c>
      <c r="B59" s="9">
        <f t="shared" si="15"/>
        <v>-0.012388663462891449</v>
      </c>
      <c r="C59" s="10">
        <f t="shared" si="16"/>
        <v>-0.9999232575641008</v>
      </c>
      <c r="D59" s="9"/>
      <c r="E59" s="17"/>
      <c r="F59" s="9"/>
      <c r="G59" s="10"/>
      <c r="H59" s="11">
        <f t="shared" si="0"/>
        <v>2.4</v>
      </c>
      <c r="I59" s="10">
        <f t="shared" si="1"/>
        <v>0.19999999999999996</v>
      </c>
      <c r="J59" s="9">
        <f t="shared" si="2"/>
        <v>50</v>
      </c>
      <c r="K59" s="11"/>
      <c r="L59" s="11">
        <f t="shared" si="3"/>
        <v>1</v>
      </c>
      <c r="M59" s="11">
        <f t="shared" si="4"/>
        <v>0</v>
      </c>
      <c r="N59" s="9"/>
      <c r="O59" s="9"/>
      <c r="P59" s="9"/>
      <c r="Q59" s="9"/>
      <c r="R59" s="11">
        <f t="shared" si="5"/>
        <v>-0.1973602008717928</v>
      </c>
      <c r="S59" s="20">
        <f t="shared" si="6"/>
        <v>0.014942320838433276</v>
      </c>
      <c r="T59" s="11"/>
      <c r="U59" s="11">
        <f t="shared" si="7"/>
        <v>0.1979250409629693</v>
      </c>
      <c r="V59" s="11">
        <f t="shared" si="8"/>
        <v>-0.00017513632672831736</v>
      </c>
      <c r="W59" s="11">
        <f t="shared" si="9"/>
        <v>-0.9895267212526982</v>
      </c>
      <c r="X59" s="10">
        <f t="shared" si="10"/>
        <v>50</v>
      </c>
      <c r="Y59" s="10">
        <f t="shared" si="11"/>
        <v>4.899999999999999</v>
      </c>
      <c r="Z59" s="11">
        <f t="shared" si="12"/>
        <v>0.18651236942257401</v>
      </c>
      <c r="AA59" s="11">
        <f t="shared" si="13"/>
        <v>-0.9824526126243328</v>
      </c>
      <c r="AB59" s="9">
        <f t="shared" si="14"/>
        <v>300</v>
      </c>
      <c r="AC59" s="9"/>
      <c r="AD59" s="9"/>
      <c r="AE59" s="9"/>
      <c r="AF59" s="9"/>
      <c r="AG59" s="9"/>
    </row>
    <row r="60" spans="1:33" ht="12.75">
      <c r="A60" s="9">
        <f t="shared" si="17"/>
        <v>4.799999999999999</v>
      </c>
      <c r="B60" s="9">
        <f t="shared" si="15"/>
        <v>0.08749898343944551</v>
      </c>
      <c r="C60" s="10">
        <f t="shared" si="16"/>
        <v>-0.9961646088358408</v>
      </c>
      <c r="D60" s="9"/>
      <c r="E60" s="17"/>
      <c r="F60" s="9"/>
      <c r="G60" s="10"/>
      <c r="H60" s="11">
        <f t="shared" si="0"/>
        <v>2.4</v>
      </c>
      <c r="I60" s="10">
        <f t="shared" si="1"/>
        <v>0.19999999999999996</v>
      </c>
      <c r="J60" s="9">
        <f t="shared" si="2"/>
        <v>51</v>
      </c>
      <c r="K60" s="11"/>
      <c r="L60" s="11">
        <f t="shared" si="3"/>
        <v>1</v>
      </c>
      <c r="M60" s="11">
        <f t="shared" si="4"/>
        <v>0</v>
      </c>
      <c r="N60" s="9"/>
      <c r="O60" s="9"/>
      <c r="P60" s="9"/>
      <c r="Q60" s="9"/>
      <c r="R60" s="11">
        <f t="shared" si="5"/>
        <v>-0.18668750574930232</v>
      </c>
      <c r="S60" s="20">
        <f t="shared" si="6"/>
        <v>-0.007074108628365439</v>
      </c>
      <c r="T60" s="11"/>
      <c r="U60" s="11">
        <f t="shared" si="7"/>
        <v>0.18682148649387656</v>
      </c>
      <c r="V60" s="11">
        <f t="shared" si="8"/>
        <v>0.10974597616316911</v>
      </c>
      <c r="W60" s="11">
        <f t="shared" si="9"/>
        <v>-0.9853615046937041</v>
      </c>
      <c r="X60" s="10">
        <f t="shared" si="10"/>
        <v>51</v>
      </c>
      <c r="Y60" s="10">
        <f t="shared" si="11"/>
        <v>4.999999999999998</v>
      </c>
      <c r="Z60" s="11">
        <f t="shared" si="12"/>
        <v>0.2836621854632246</v>
      </c>
      <c r="AA60" s="11">
        <f t="shared" si="13"/>
        <v>-0.958924274663139</v>
      </c>
      <c r="AB60" s="9">
        <f t="shared" si="14"/>
        <v>300</v>
      </c>
      <c r="AC60" s="9"/>
      <c r="AD60" s="9"/>
      <c r="AE60" s="9"/>
      <c r="AF60" s="9"/>
      <c r="AG60" s="9"/>
    </row>
    <row r="61" spans="1:33" ht="12.75">
      <c r="A61" s="9">
        <f t="shared" si="17"/>
        <v>4.899999999999999</v>
      </c>
      <c r="B61" s="9">
        <f t="shared" si="15"/>
        <v>0.18651236942257401</v>
      </c>
      <c r="C61" s="10">
        <f t="shared" si="16"/>
        <v>-0.9824526126243328</v>
      </c>
      <c r="D61" s="9"/>
      <c r="E61" s="17"/>
      <c r="F61" s="9"/>
      <c r="G61" s="10"/>
      <c r="H61" s="11">
        <f t="shared" si="0"/>
        <v>2.4</v>
      </c>
      <c r="I61" s="10">
        <f t="shared" si="1"/>
        <v>0.19999999999999996</v>
      </c>
      <c r="J61" s="9">
        <f t="shared" si="2"/>
        <v>52</v>
      </c>
      <c r="K61" s="11"/>
      <c r="L61" s="11">
        <f t="shared" si="3"/>
        <v>1</v>
      </c>
      <c r="M61" s="11">
        <f t="shared" si="4"/>
        <v>0</v>
      </c>
      <c r="N61" s="9"/>
      <c r="O61" s="9"/>
      <c r="P61" s="9"/>
      <c r="Q61" s="9"/>
      <c r="R61" s="11">
        <f t="shared" si="5"/>
        <v>-0.17391620930005547</v>
      </c>
      <c r="S61" s="20">
        <f t="shared" si="6"/>
        <v>-0.026437230030565084</v>
      </c>
      <c r="T61" s="11"/>
      <c r="U61" s="11">
        <f t="shared" si="7"/>
        <v>0.17591411253503714</v>
      </c>
      <c r="V61" s="11">
        <f t="shared" si="8"/>
        <v>0.2184966769871055</v>
      </c>
      <c r="W61" s="11">
        <f t="shared" si="9"/>
        <v>-0.9688301686828826</v>
      </c>
      <c r="X61" s="10">
        <f t="shared" si="10"/>
        <v>52</v>
      </c>
      <c r="Y61" s="10">
        <f t="shared" si="11"/>
        <v>5.099999999999998</v>
      </c>
      <c r="Z61" s="11">
        <f t="shared" si="12"/>
        <v>0.37797774271297857</v>
      </c>
      <c r="AA61" s="11">
        <f t="shared" si="13"/>
        <v>-0.9258146823277331</v>
      </c>
      <c r="AB61" s="9">
        <f t="shared" si="14"/>
        <v>300</v>
      </c>
      <c r="AC61" s="9"/>
      <c r="AD61" s="9"/>
      <c r="AE61" s="9"/>
      <c r="AF61" s="9"/>
      <c r="AG61" s="9"/>
    </row>
    <row r="62" spans="1:33" ht="12.75">
      <c r="A62" s="9">
        <f t="shared" si="17"/>
        <v>4.999999999999998</v>
      </c>
      <c r="B62" s="9">
        <f t="shared" si="15"/>
        <v>0.2836621854632246</v>
      </c>
      <c r="C62" s="10">
        <f t="shared" si="16"/>
        <v>-0.958924274663139</v>
      </c>
      <c r="D62" s="9"/>
      <c r="E62" s="17"/>
      <c r="F62" s="9"/>
      <c r="G62" s="10"/>
      <c r="H62" s="11">
        <f t="shared" si="0"/>
        <v>2.4</v>
      </c>
      <c r="I62" s="10">
        <f t="shared" si="1"/>
        <v>0.19999999999999996</v>
      </c>
      <c r="J62" s="9">
        <f t="shared" si="2"/>
        <v>53</v>
      </c>
      <c r="K62" s="11"/>
      <c r="L62" s="11">
        <f t="shared" si="3"/>
        <v>1</v>
      </c>
      <c r="M62" s="11">
        <f t="shared" si="4"/>
        <v>0</v>
      </c>
      <c r="N62" s="9"/>
      <c r="O62" s="9"/>
      <c r="P62" s="9"/>
      <c r="Q62" s="9"/>
      <c r="R62" s="11">
        <f t="shared" si="5"/>
        <v>-0.15948106572587306</v>
      </c>
      <c r="S62" s="20">
        <f t="shared" si="6"/>
        <v>-0.04301548635514951</v>
      </c>
      <c r="T62" s="11"/>
      <c r="U62" s="11">
        <f t="shared" si="7"/>
        <v>0.1651803329438172</v>
      </c>
      <c r="V62" s="11">
        <f t="shared" si="8"/>
        <v>0.3247013135633795</v>
      </c>
      <c r="W62" s="11">
        <f t="shared" si="9"/>
        <v>-0.9401844854181816</v>
      </c>
      <c r="X62" s="10">
        <f t="shared" si="10"/>
        <v>53</v>
      </c>
      <c r="Y62" s="10">
        <f t="shared" si="11"/>
        <v>5.1999999999999975</v>
      </c>
      <c r="Z62" s="11">
        <f t="shared" si="12"/>
        <v>0.4685166713003748</v>
      </c>
      <c r="AA62" s="11">
        <f t="shared" si="13"/>
        <v>-0.8834546557201545</v>
      </c>
      <c r="AB62" s="9">
        <f t="shared" si="14"/>
        <v>300</v>
      </c>
      <c r="AC62" s="9"/>
      <c r="AD62" s="9"/>
      <c r="AE62" s="9"/>
      <c r="AF62" s="9"/>
      <c r="AG62" s="9"/>
    </row>
    <row r="63" spans="1:33" ht="12.75">
      <c r="A63" s="9">
        <f t="shared" si="17"/>
        <v>5.099999999999998</v>
      </c>
      <c r="B63" s="9">
        <f t="shared" si="15"/>
        <v>0.37797774271297857</v>
      </c>
      <c r="C63" s="10">
        <f t="shared" si="16"/>
        <v>-0.9258146823277331</v>
      </c>
      <c r="D63" s="9"/>
      <c r="E63" s="17"/>
      <c r="F63" s="9"/>
      <c r="G63" s="10"/>
      <c r="H63" s="11">
        <f t="shared" si="0"/>
        <v>2.4</v>
      </c>
      <c r="I63" s="10">
        <f t="shared" si="1"/>
        <v>0.19999999999999996</v>
      </c>
      <c r="J63" s="9">
        <f t="shared" si="2"/>
        <v>54</v>
      </c>
      <c r="K63" s="11"/>
      <c r="L63" s="11">
        <f t="shared" si="3"/>
        <v>1</v>
      </c>
      <c r="M63" s="11">
        <f t="shared" si="4"/>
        <v>0</v>
      </c>
      <c r="N63" s="9"/>
      <c r="O63" s="9"/>
      <c r="P63" s="9"/>
      <c r="Q63" s="9"/>
      <c r="R63" s="11">
        <f t="shared" si="5"/>
        <v>-0.14381535773699528</v>
      </c>
      <c r="S63" s="20">
        <f t="shared" si="6"/>
        <v>-0.05672982969802709</v>
      </c>
      <c r="T63" s="11"/>
      <c r="U63" s="11">
        <f t="shared" si="7"/>
        <v>0.15459990523472866</v>
      </c>
      <c r="V63" s="11">
        <f t="shared" si="8"/>
        <v>0.4270279568239332</v>
      </c>
      <c r="W63" s="11">
        <f t="shared" si="9"/>
        <v>-0.8998204162597407</v>
      </c>
      <c r="X63" s="10">
        <f t="shared" si="10"/>
        <v>54</v>
      </c>
      <c r="Y63" s="10">
        <f t="shared" si="11"/>
        <v>5.299999999999997</v>
      </c>
      <c r="Z63" s="11">
        <f t="shared" si="12"/>
        <v>0.5543743361791585</v>
      </c>
      <c r="AA63" s="11">
        <f t="shared" si="13"/>
        <v>-0.8322674422239027</v>
      </c>
      <c r="AB63" s="9">
        <f t="shared" si="14"/>
        <v>300</v>
      </c>
      <c r="AC63" s="9"/>
      <c r="AD63" s="9"/>
      <c r="AE63" s="9"/>
      <c r="AF63" s="9"/>
      <c r="AG63" s="9"/>
    </row>
    <row r="64" spans="1:33" ht="12.75">
      <c r="A64" s="9">
        <f t="shared" si="17"/>
        <v>5.1999999999999975</v>
      </c>
      <c r="B64" s="9">
        <f t="shared" si="15"/>
        <v>0.4685166713003748</v>
      </c>
      <c r="C64" s="10">
        <f t="shared" si="16"/>
        <v>-0.8834546557201545</v>
      </c>
      <c r="D64" s="9"/>
      <c r="E64" s="17"/>
      <c r="F64" s="9"/>
      <c r="G64" s="10"/>
      <c r="H64" s="11">
        <f t="shared" si="0"/>
        <v>2.4</v>
      </c>
      <c r="I64" s="10">
        <f t="shared" si="1"/>
        <v>0.19999999999999996</v>
      </c>
      <c r="J64" s="9">
        <f t="shared" si="2"/>
        <v>55</v>
      </c>
      <c r="K64" s="11"/>
      <c r="L64" s="11">
        <f t="shared" si="3"/>
        <v>1</v>
      </c>
      <c r="M64" s="11">
        <f t="shared" si="4"/>
        <v>0</v>
      </c>
      <c r="N64" s="9"/>
      <c r="O64" s="9"/>
      <c r="P64" s="9"/>
      <c r="Q64" s="9"/>
      <c r="R64" s="11">
        <f t="shared" si="5"/>
        <v>-0.12734637935522536</v>
      </c>
      <c r="S64" s="20">
        <f t="shared" si="6"/>
        <v>-0.06755297403583804</v>
      </c>
      <c r="T64" s="11"/>
      <c r="U64" s="11">
        <f t="shared" si="7"/>
        <v>0.14415444715988326</v>
      </c>
      <c r="V64" s="11">
        <f t="shared" si="8"/>
        <v>0.5242022168281234</v>
      </c>
      <c r="W64" s="11">
        <f t="shared" si="9"/>
        <v>-0.8482727374309317</v>
      </c>
      <c r="X64" s="10">
        <f t="shared" si="10"/>
        <v>55</v>
      </c>
      <c r="Y64" s="10">
        <f t="shared" si="11"/>
        <v>5.399999999999997</v>
      </c>
      <c r="Z64" s="11">
        <f t="shared" si="12"/>
        <v>0.6346928759426319</v>
      </c>
      <c r="AA64" s="11">
        <f t="shared" si="13"/>
        <v>-0.7727644875559894</v>
      </c>
      <c r="AB64" s="9">
        <f t="shared" si="14"/>
        <v>300</v>
      </c>
      <c r="AC64" s="9"/>
      <c r="AD64" s="9"/>
      <c r="AE64" s="9"/>
      <c r="AF64" s="9"/>
      <c r="AG64" s="9"/>
    </row>
    <row r="65" spans="1:33" ht="12.75">
      <c r="A65" s="9">
        <f t="shared" si="17"/>
        <v>5.299999999999997</v>
      </c>
      <c r="B65" s="9">
        <f t="shared" si="15"/>
        <v>0.5543743361791585</v>
      </c>
      <c r="C65" s="10">
        <f t="shared" si="16"/>
        <v>-0.8322674422239027</v>
      </c>
      <c r="D65" s="9"/>
      <c r="E65" s="17"/>
      <c r="F65" s="9"/>
      <c r="G65" s="10"/>
      <c r="H65" s="11">
        <f t="shared" si="0"/>
        <v>2.4</v>
      </c>
      <c r="I65" s="10">
        <f t="shared" si="1"/>
        <v>0.19999999999999996</v>
      </c>
      <c r="J65" s="9">
        <f t="shared" si="2"/>
        <v>56</v>
      </c>
      <c r="K65" s="11"/>
      <c r="L65" s="11">
        <f t="shared" si="3"/>
        <v>1</v>
      </c>
      <c r="M65" s="11">
        <f t="shared" si="4"/>
        <v>0</v>
      </c>
      <c r="N65" s="9"/>
      <c r="O65" s="9"/>
      <c r="P65" s="9"/>
      <c r="Q65" s="9"/>
      <c r="R65" s="11">
        <f t="shared" si="5"/>
        <v>-0.1104906591145085</v>
      </c>
      <c r="S65" s="20">
        <f t="shared" si="6"/>
        <v>-0.07550824987494231</v>
      </c>
      <c r="T65" s="11"/>
      <c r="U65" s="11">
        <f t="shared" si="7"/>
        <v>0.13382705836539652</v>
      </c>
      <c r="V65" s="11">
        <f t="shared" si="8"/>
        <v>0.6150207153518762</v>
      </c>
      <c r="W65" s="11">
        <f t="shared" si="9"/>
        <v>-0.7862082522087764</v>
      </c>
      <c r="X65" s="10">
        <f t="shared" si="10"/>
        <v>56</v>
      </c>
      <c r="Y65" s="10">
        <f t="shared" si="11"/>
        <v>5.4999999999999964</v>
      </c>
      <c r="Z65" s="11">
        <f t="shared" si="12"/>
        <v>0.7086697742912575</v>
      </c>
      <c r="AA65" s="11">
        <f t="shared" si="13"/>
        <v>-0.7055403255703945</v>
      </c>
      <c r="AB65" s="9">
        <f t="shared" si="14"/>
        <v>300</v>
      </c>
      <c r="AC65" s="9"/>
      <c r="AD65" s="9"/>
      <c r="AE65" s="9"/>
      <c r="AF65" s="9"/>
      <c r="AG65" s="9"/>
    </row>
    <row r="66" spans="1:33" ht="12.75">
      <c r="A66" s="9">
        <f t="shared" si="17"/>
        <v>5.399999999999997</v>
      </c>
      <c r="B66" s="9">
        <f t="shared" si="15"/>
        <v>0.6346928759426319</v>
      </c>
      <c r="C66" s="10">
        <f t="shared" si="16"/>
        <v>-0.7727644875559894</v>
      </c>
      <c r="D66" s="9"/>
      <c r="E66" s="17"/>
      <c r="F66" s="9"/>
      <c r="G66" s="10"/>
      <c r="H66" s="11">
        <f t="shared" si="0"/>
        <v>2.4</v>
      </c>
      <c r="I66" s="10">
        <f t="shared" si="1"/>
        <v>0.19999999999999996</v>
      </c>
      <c r="J66" s="9">
        <f t="shared" si="2"/>
        <v>57</v>
      </c>
      <c r="K66" s="11"/>
      <c r="L66" s="11">
        <f t="shared" si="3"/>
        <v>1</v>
      </c>
      <c r="M66" s="11">
        <f t="shared" si="4"/>
        <v>0</v>
      </c>
      <c r="N66" s="9"/>
      <c r="O66" s="9"/>
      <c r="P66" s="9"/>
      <c r="Q66" s="9"/>
      <c r="R66" s="11">
        <f t="shared" si="5"/>
        <v>-0.09364905893938136</v>
      </c>
      <c r="S66" s="20">
        <f t="shared" si="6"/>
        <v>-0.08066792663838196</v>
      </c>
      <c r="T66" s="11"/>
      <c r="U66" s="11">
        <f t="shared" si="7"/>
        <v>0.12360202517906856</v>
      </c>
      <c r="V66" s="11">
        <f t="shared" si="8"/>
        <v>0.6983639815193018</v>
      </c>
      <c r="W66" s="11">
        <f t="shared" si="9"/>
        <v>-0.7144175843991951</v>
      </c>
      <c r="X66" s="10">
        <f t="shared" si="10"/>
        <v>57</v>
      </c>
      <c r="Y66" s="10">
        <f t="shared" si="11"/>
        <v>5.599999999999996</v>
      </c>
      <c r="Z66" s="11">
        <f t="shared" si="12"/>
        <v>0.7755658785102473</v>
      </c>
      <c r="AA66" s="11">
        <f t="shared" si="13"/>
        <v>-0.6312666378723243</v>
      </c>
      <c r="AB66" s="9">
        <f t="shared" si="14"/>
        <v>300</v>
      </c>
      <c r="AC66" s="9"/>
      <c r="AD66" s="9"/>
      <c r="AE66" s="9"/>
      <c r="AF66" s="9"/>
      <c r="AG66" s="9"/>
    </row>
    <row r="67" spans="1:33" ht="12.75">
      <c r="A67" s="9">
        <f t="shared" si="17"/>
        <v>5.4999999999999964</v>
      </c>
      <c r="B67" s="9">
        <f t="shared" si="15"/>
        <v>0.7086697742912575</v>
      </c>
      <c r="C67" s="10">
        <f t="shared" si="16"/>
        <v>-0.7055403255703945</v>
      </c>
      <c r="D67" s="9"/>
      <c r="E67" s="17"/>
      <c r="F67" s="9"/>
      <c r="G67" s="10"/>
      <c r="H67" s="11">
        <f t="shared" si="0"/>
        <v>2.4</v>
      </c>
      <c r="I67" s="10">
        <f t="shared" si="1"/>
        <v>0.19999999999999996</v>
      </c>
      <c r="J67" s="9">
        <f t="shared" si="2"/>
        <v>58</v>
      </c>
      <c r="K67" s="11"/>
      <c r="L67" s="11">
        <f t="shared" si="3"/>
        <v>1</v>
      </c>
      <c r="M67" s="11">
        <f t="shared" si="4"/>
        <v>0</v>
      </c>
      <c r="N67" s="9"/>
      <c r="O67" s="9"/>
      <c r="P67" s="9"/>
      <c r="Q67" s="9"/>
      <c r="R67" s="11">
        <f t="shared" si="5"/>
        <v>-0.07720189699094548</v>
      </c>
      <c r="S67" s="20">
        <f t="shared" si="6"/>
        <v>-0.08315094652687083</v>
      </c>
      <c r="T67" s="11"/>
      <c r="U67" s="11">
        <f t="shared" si="7"/>
        <v>0.11346458834065846</v>
      </c>
      <c r="V67" s="11">
        <f t="shared" si="8"/>
        <v>0.7732085545547899</v>
      </c>
      <c r="W67" s="11">
        <f t="shared" si="9"/>
        <v>-0.6338056132836375</v>
      </c>
      <c r="X67" s="10">
        <f t="shared" si="10"/>
        <v>58</v>
      </c>
      <c r="Y67" s="10">
        <f t="shared" si="11"/>
        <v>5.699999999999996</v>
      </c>
      <c r="Z67" s="11">
        <f t="shared" si="12"/>
        <v>0.8347127848391573</v>
      </c>
      <c r="AA67" s="11">
        <f t="shared" si="13"/>
        <v>-0.5506855425976414</v>
      </c>
      <c r="AB67" s="9">
        <f t="shared" si="14"/>
        <v>300</v>
      </c>
      <c r="AC67" s="9"/>
      <c r="AD67" s="9"/>
      <c r="AE67" s="9"/>
      <c r="AF67" s="9"/>
      <c r="AG67" s="9"/>
    </row>
    <row r="68" spans="1:33" ht="12.75">
      <c r="A68" s="9">
        <f t="shared" si="17"/>
        <v>5.599999999999996</v>
      </c>
      <c r="B68" s="9">
        <f t="shared" si="15"/>
        <v>0.7755658785102473</v>
      </c>
      <c r="C68" s="10">
        <f t="shared" si="16"/>
        <v>-0.6312666378723243</v>
      </c>
      <c r="D68" s="9"/>
      <c r="E68" s="17"/>
      <c r="F68" s="9"/>
      <c r="G68" s="10"/>
      <c r="H68" s="11">
        <f t="shared" si="0"/>
        <v>2.4</v>
      </c>
      <c r="I68" s="10">
        <f t="shared" si="1"/>
        <v>0.19999999999999996</v>
      </c>
      <c r="J68" s="9">
        <f t="shared" si="2"/>
        <v>59</v>
      </c>
      <c r="K68" s="11"/>
      <c r="L68" s="11">
        <f t="shared" si="3"/>
        <v>1</v>
      </c>
      <c r="M68" s="11">
        <f t="shared" si="4"/>
        <v>0</v>
      </c>
      <c r="N68" s="9"/>
      <c r="O68" s="9"/>
      <c r="P68" s="9"/>
      <c r="Q68" s="9"/>
      <c r="R68" s="11">
        <f t="shared" si="5"/>
        <v>-0.06150423028436747</v>
      </c>
      <c r="S68" s="20">
        <f t="shared" si="6"/>
        <v>-0.08312007068599614</v>
      </c>
      <c r="T68" s="11"/>
      <c r="U68" s="11">
        <f t="shared" si="7"/>
        <v>0.10340075673667722</v>
      </c>
      <c r="V68" s="11">
        <f t="shared" si="8"/>
        <v>0.8386381079236256</v>
      </c>
      <c r="W68" s="11">
        <f t="shared" si="9"/>
        <v>-0.5453806533121753</v>
      </c>
      <c r="X68" s="10">
        <f t="shared" si="10"/>
        <v>59</v>
      </c>
      <c r="Y68" s="10">
        <f t="shared" si="11"/>
        <v>5.799999999999995</v>
      </c>
      <c r="Z68" s="11">
        <f t="shared" si="12"/>
        <v>0.8855195169413168</v>
      </c>
      <c r="AA68" s="11">
        <f t="shared" si="13"/>
        <v>-0.4646021794137613</v>
      </c>
      <c r="AB68" s="9">
        <f t="shared" si="14"/>
        <v>300</v>
      </c>
      <c r="AC68" s="9"/>
      <c r="AD68" s="9"/>
      <c r="AE68" s="9"/>
      <c r="AF68" s="9"/>
      <c r="AG68" s="9"/>
    </row>
    <row r="69" spans="1:33" ht="12.75">
      <c r="A69" s="9">
        <f t="shared" si="17"/>
        <v>5.699999999999996</v>
      </c>
      <c r="B69" s="9">
        <f t="shared" si="15"/>
        <v>0.8347127848391573</v>
      </c>
      <c r="C69" s="10">
        <f t="shared" si="16"/>
        <v>-0.5506855425976414</v>
      </c>
      <c r="D69" s="9"/>
      <c r="E69" s="17"/>
      <c r="F69" s="9"/>
      <c r="G69" s="10"/>
      <c r="H69" s="11">
        <f t="shared" si="0"/>
        <v>2.4</v>
      </c>
      <c r="I69" s="10">
        <f t="shared" si="1"/>
        <v>0.19999999999999996</v>
      </c>
      <c r="J69" s="9">
        <f t="shared" si="2"/>
        <v>60</v>
      </c>
      <c r="K69" s="11"/>
      <c r="L69" s="11">
        <f t="shared" si="3"/>
        <v>1</v>
      </c>
      <c r="M69" s="11">
        <f t="shared" si="4"/>
        <v>0</v>
      </c>
      <c r="N69" s="9"/>
      <c r="O69" s="9"/>
      <c r="P69" s="9"/>
      <c r="Q69" s="9"/>
      <c r="R69" s="11">
        <f t="shared" si="5"/>
        <v>-0.04688140901769122</v>
      </c>
      <c r="S69" s="20">
        <f t="shared" si="6"/>
        <v>-0.08077847389841403</v>
      </c>
      <c r="T69" s="11"/>
      <c r="U69" s="11">
        <f t="shared" si="7"/>
        <v>0.09339715390118061</v>
      </c>
      <c r="V69" s="11">
        <f t="shared" si="8"/>
        <v>0.8938534413309196</v>
      </c>
      <c r="W69" s="11">
        <f t="shared" si="9"/>
        <v>-0.4502425066163238</v>
      </c>
      <c r="X69" s="10">
        <f t="shared" si="10"/>
        <v>60</v>
      </c>
      <c r="Y69" s="10">
        <f t="shared" si="11"/>
        <v>5.899999999999995</v>
      </c>
      <c r="Z69" s="11">
        <f t="shared" si="12"/>
        <v>0.9274784307440339</v>
      </c>
      <c r="AA69" s="11">
        <f t="shared" si="13"/>
        <v>-0.37387666483024096</v>
      </c>
      <c r="AB69" s="9">
        <f t="shared" si="14"/>
        <v>60</v>
      </c>
      <c r="AC69" s="9"/>
      <c r="AD69" s="9"/>
      <c r="AE69" s="9"/>
      <c r="AF69" s="9"/>
      <c r="AG69" s="9"/>
    </row>
    <row r="70" spans="1:33" ht="12.75">
      <c r="A70" s="9">
        <f t="shared" si="17"/>
        <v>5.799999999999995</v>
      </c>
      <c r="B70" s="9">
        <f t="shared" si="15"/>
        <v>0.8855195169413168</v>
      </c>
      <c r="C70" s="10">
        <f t="shared" si="16"/>
        <v>-0.4646021794137613</v>
      </c>
      <c r="D70" s="9"/>
      <c r="E70" s="17"/>
      <c r="F70" s="9"/>
      <c r="G70" s="10"/>
      <c r="H70" s="11">
        <f t="shared" si="0"/>
        <v>2.4</v>
      </c>
      <c r="I70" s="10">
        <f t="shared" si="1"/>
        <v>0.19999999999999996</v>
      </c>
      <c r="J70" s="9">
        <f t="shared" si="2"/>
        <v>61</v>
      </c>
      <c r="K70" s="11"/>
      <c r="L70" s="11">
        <f t="shared" si="3"/>
        <v>1</v>
      </c>
      <c r="M70" s="11">
        <f t="shared" si="4"/>
        <v>0</v>
      </c>
      <c r="N70" s="9"/>
      <c r="O70" s="9"/>
      <c r="P70" s="9"/>
      <c r="Q70" s="9"/>
      <c r="R70" s="11">
        <f t="shared" si="5"/>
        <v>-0.033624989413114315</v>
      </c>
      <c r="S70" s="20">
        <f t="shared" si="6"/>
        <v>-0.07636584178608286</v>
      </c>
      <c r="T70" s="11"/>
      <c r="U70" s="11">
        <f t="shared" si="7"/>
        <v>0.08344088748766451</v>
      </c>
      <c r="V70" s="11">
        <f t="shared" si="8"/>
        <v>0.9381812157207758</v>
      </c>
      <c r="W70" s="11">
        <f t="shared" si="9"/>
        <v>-0.3495695290223239</v>
      </c>
      <c r="X70" s="10">
        <f t="shared" si="10"/>
        <v>61</v>
      </c>
      <c r="Y70" s="10">
        <f t="shared" si="11"/>
        <v>5.999999999999995</v>
      </c>
      <c r="Z70" s="11">
        <f t="shared" si="12"/>
        <v>0.9601702866503645</v>
      </c>
      <c r="AA70" s="11">
        <f t="shared" si="13"/>
        <v>-0.27941549819893097</v>
      </c>
      <c r="AB70" s="9">
        <f t="shared" si="14"/>
        <v>61</v>
      </c>
      <c r="AC70" s="9"/>
      <c r="AD70" s="9"/>
      <c r="AE70" s="9"/>
      <c r="AF70" s="9"/>
      <c r="AG70" s="9"/>
    </row>
    <row r="71" spans="1:33" ht="12.75">
      <c r="A71" s="9">
        <f t="shared" si="17"/>
        <v>5.899999999999995</v>
      </c>
      <c r="B71" s="9">
        <f t="shared" si="15"/>
        <v>0.9274784307440339</v>
      </c>
      <c r="C71" s="10">
        <f t="shared" si="16"/>
        <v>-0.37387666483024096</v>
      </c>
      <c r="D71" s="9"/>
      <c r="E71" s="17"/>
      <c r="F71" s="9"/>
      <c r="G71" s="10"/>
      <c r="H71" s="11">
        <f t="shared" si="0"/>
        <v>2.4</v>
      </c>
      <c r="I71" s="10">
        <f t="shared" si="1"/>
        <v>0.19999999999999996</v>
      </c>
      <c r="J71" s="9">
        <f t="shared" si="2"/>
        <v>62</v>
      </c>
      <c r="K71" s="11"/>
      <c r="L71" s="11">
        <f t="shared" si="3"/>
        <v>1</v>
      </c>
      <c r="M71" s="11">
        <f t="shared" si="4"/>
        <v>0</v>
      </c>
      <c r="N71" s="9"/>
      <c r="O71" s="9"/>
      <c r="P71" s="9"/>
      <c r="Q71" s="9"/>
      <c r="R71" s="11">
        <f t="shared" si="5"/>
        <v>-0.021989070929588683</v>
      </c>
      <c r="S71" s="20">
        <f t="shared" si="6"/>
        <v>-0.07015403082339294</v>
      </c>
      <c r="T71" s="11"/>
      <c r="U71" s="11">
        <f t="shared" si="7"/>
        <v>0.07351943471706002</v>
      </c>
      <c r="V71" s="11">
        <f t="shared" si="8"/>
        <v>0.9710813299771424</v>
      </c>
      <c r="W71" s="11">
        <f t="shared" si="9"/>
        <v>-0.24460485647999647</v>
      </c>
      <c r="X71" s="10">
        <f t="shared" si="10"/>
        <v>62</v>
      </c>
      <c r="Y71" s="10">
        <f t="shared" si="11"/>
        <v>6.099999999999994</v>
      </c>
      <c r="Z71" s="11">
        <f t="shared" si="12"/>
        <v>0.9832684384425836</v>
      </c>
      <c r="AA71" s="11">
        <f t="shared" si="13"/>
        <v>-0.18216250427210112</v>
      </c>
      <c r="AB71" s="9">
        <f t="shared" si="14"/>
        <v>62</v>
      </c>
      <c r="AC71" s="9"/>
      <c r="AD71" s="9"/>
      <c r="AE71" s="9"/>
      <c r="AF71" s="9"/>
      <c r="AG71" s="9"/>
    </row>
    <row r="72" spans="1:33" ht="12.75">
      <c r="A72" s="9">
        <f t="shared" si="17"/>
        <v>5.999999999999995</v>
      </c>
      <c r="B72" s="9">
        <f t="shared" si="15"/>
        <v>0.9601702866503645</v>
      </c>
      <c r="C72" s="10">
        <f t="shared" si="16"/>
        <v>-0.27941549819893097</v>
      </c>
      <c r="D72" s="9"/>
      <c r="E72" s="17"/>
      <c r="F72" s="9"/>
      <c r="G72" s="10"/>
      <c r="H72" s="11">
        <f t="shared" si="0"/>
        <v>2.4</v>
      </c>
      <c r="I72" s="10">
        <f t="shared" si="1"/>
        <v>0.19999999999999996</v>
      </c>
      <c r="J72" s="9">
        <f t="shared" si="2"/>
        <v>63</v>
      </c>
      <c r="K72" s="11"/>
      <c r="L72" s="11">
        <f t="shared" si="3"/>
        <v>1</v>
      </c>
      <c r="M72" s="11">
        <f t="shared" si="4"/>
        <v>0</v>
      </c>
      <c r="N72" s="9"/>
      <c r="O72" s="9"/>
      <c r="P72" s="9"/>
      <c r="Q72" s="9"/>
      <c r="R72" s="11">
        <f t="shared" si="5"/>
        <v>-0.012187108465441243</v>
      </c>
      <c r="S72" s="20">
        <f t="shared" si="6"/>
        <v>-0.062442352207895346</v>
      </c>
      <c r="T72" s="11"/>
      <c r="U72" s="11">
        <f t="shared" si="7"/>
        <v>0.06362053883773135</v>
      </c>
      <c r="V72" s="11">
        <f t="shared" si="8"/>
        <v>0.9921528574380742</v>
      </c>
      <c r="W72" s="11">
        <f t="shared" si="9"/>
        <v>-0.1366419427991255</v>
      </c>
      <c r="X72" s="10">
        <f t="shared" si="10"/>
        <v>63</v>
      </c>
      <c r="Y72" s="10">
        <f t="shared" si="11"/>
        <v>6.199999999999994</v>
      </c>
      <c r="Z72" s="11">
        <f t="shared" si="12"/>
        <v>0.9965420970232169</v>
      </c>
      <c r="AA72" s="11">
        <f t="shared" si="13"/>
        <v>-0.0830894028175026</v>
      </c>
      <c r="AB72" s="9">
        <f t="shared" si="14"/>
        <v>63</v>
      </c>
      <c r="AC72" s="9"/>
      <c r="AD72" s="9"/>
      <c r="AE72" s="9"/>
      <c r="AF72" s="9"/>
      <c r="AG72" s="9"/>
    </row>
    <row r="73" spans="1:33" ht="12.75">
      <c r="A73" s="9">
        <f t="shared" si="17"/>
        <v>6.099999999999994</v>
      </c>
      <c r="B73" s="9">
        <f t="shared" si="15"/>
        <v>0.9832684384425836</v>
      </c>
      <c r="C73" s="10">
        <f t="shared" si="16"/>
        <v>-0.18216250427210112</v>
      </c>
      <c r="D73" s="9"/>
      <c r="E73" s="17"/>
      <c r="F73" s="9"/>
      <c r="G73" s="10"/>
      <c r="H73" s="11">
        <f t="shared" si="0"/>
        <v>2.4</v>
      </c>
      <c r="I73" s="10">
        <f t="shared" si="1"/>
        <v>0.19999999999999996</v>
      </c>
      <c r="J73" s="9">
        <f t="shared" si="2"/>
        <v>64</v>
      </c>
      <c r="K73" s="11"/>
      <c r="L73" s="11">
        <f t="shared" si="3"/>
        <v>1</v>
      </c>
      <c r="M73" s="11">
        <f t="shared" si="4"/>
        <v>0</v>
      </c>
      <c r="N73" s="9"/>
      <c r="O73" s="9"/>
      <c r="P73" s="9"/>
      <c r="Q73" s="9"/>
      <c r="R73" s="11">
        <f t="shared" si="5"/>
        <v>-0.004389239585142701</v>
      </c>
      <c r="S73" s="20">
        <f t="shared" si="6"/>
        <v>-0.053552539981622904</v>
      </c>
      <c r="T73" s="11"/>
      <c r="U73" s="11">
        <f t="shared" si="7"/>
        <v>0.05373211295509515</v>
      </c>
      <c r="V73" s="11">
        <f t="shared" si="8"/>
        <v>1.0011384775414414</v>
      </c>
      <c r="W73" s="11">
        <f t="shared" si="9"/>
        <v>-0.027009563314969606</v>
      </c>
      <c r="X73" s="10">
        <f t="shared" si="10"/>
        <v>64</v>
      </c>
      <c r="Y73" s="10">
        <f t="shared" si="11"/>
        <v>6.299999999999994</v>
      </c>
      <c r="Z73" s="11">
        <f t="shared" si="12"/>
        <v>0.9998586363834152</v>
      </c>
      <c r="AA73" s="11">
        <f t="shared" si="13"/>
        <v>0.016813900484343496</v>
      </c>
      <c r="AB73" s="9">
        <f t="shared" si="14"/>
        <v>64</v>
      </c>
      <c r="AC73" s="9"/>
      <c r="AD73" s="9"/>
      <c r="AE73" s="9"/>
      <c r="AF73" s="9"/>
      <c r="AG73" s="9"/>
    </row>
    <row r="74" spans="1:33" ht="12.75">
      <c r="A74" s="9">
        <f t="shared" si="17"/>
        <v>6.199999999999994</v>
      </c>
      <c r="B74" s="9">
        <f t="shared" si="15"/>
        <v>0.9965420970232169</v>
      </c>
      <c r="C74" s="10">
        <f t="shared" si="16"/>
        <v>-0.0830894028175026</v>
      </c>
      <c r="D74" s="9"/>
      <c r="E74" s="17"/>
      <c r="F74" s="9"/>
      <c r="G74" s="10"/>
      <c r="H74" s="11">
        <f t="shared" si="0"/>
        <v>2.4</v>
      </c>
      <c r="I74" s="10">
        <f t="shared" si="1"/>
        <v>0.19999999999999996</v>
      </c>
      <c r="J74" s="9">
        <f t="shared" si="2"/>
        <v>65</v>
      </c>
      <c r="K74" s="11"/>
      <c r="L74" s="11">
        <f t="shared" si="3"/>
        <v>1</v>
      </c>
      <c r="M74" s="11">
        <f t="shared" si="4"/>
        <v>0</v>
      </c>
      <c r="N74" s="9"/>
      <c r="O74" s="9"/>
      <c r="P74" s="9"/>
      <c r="Q74" s="9"/>
      <c r="R74" s="11">
        <f t="shared" si="5"/>
        <v>0.0012798411580261515</v>
      </c>
      <c r="S74" s="20">
        <f t="shared" si="6"/>
        <v>-0.0438234637993131</v>
      </c>
      <c r="T74" s="11"/>
      <c r="U74" s="11">
        <f t="shared" si="7"/>
        <v>0.04384214835930698</v>
      </c>
      <c r="V74" s="11">
        <f t="shared" si="8"/>
        <v>0.9979273546231688</v>
      </c>
      <c r="W74" s="11">
        <f t="shared" si="9"/>
        <v>0.08294355710279638</v>
      </c>
      <c r="X74" s="10">
        <f t="shared" si="10"/>
        <v>65</v>
      </c>
      <c r="Y74" s="10">
        <f t="shared" si="11"/>
        <v>6.399999999999993</v>
      </c>
      <c r="Z74" s="11">
        <f t="shared" si="12"/>
        <v>0.9931849187581935</v>
      </c>
      <c r="AA74" s="11">
        <f t="shared" si="13"/>
        <v>0.11654920485048659</v>
      </c>
      <c r="AB74" s="9">
        <f t="shared" si="14"/>
        <v>65</v>
      </c>
      <c r="AC74" s="9"/>
      <c r="AD74" s="9"/>
      <c r="AE74" s="9"/>
      <c r="AF74" s="9"/>
      <c r="AG74" s="9"/>
    </row>
    <row r="75" spans="1:33" ht="12.75">
      <c r="A75" s="9">
        <f t="shared" si="17"/>
        <v>6.299999999999994</v>
      </c>
      <c r="B75" s="9">
        <f t="shared" si="15"/>
        <v>0.9998586363834152</v>
      </c>
      <c r="C75" s="10">
        <f t="shared" si="16"/>
        <v>0.016813900484343496</v>
      </c>
      <c r="D75" s="9"/>
      <c r="E75" s="17"/>
      <c r="F75" s="9"/>
      <c r="G75" s="10"/>
      <c r="H75" s="11">
        <f t="shared" si="0"/>
        <v>2.4</v>
      </c>
      <c r="I75" s="10">
        <f t="shared" si="1"/>
        <v>0.19999999999999996</v>
      </c>
      <c r="J75" s="9">
        <f t="shared" si="2"/>
        <v>66</v>
      </c>
      <c r="K75" s="11"/>
      <c r="L75" s="11">
        <f t="shared" si="3"/>
        <v>1</v>
      </c>
      <c r="M75" s="11">
        <f t="shared" si="4"/>
        <v>0</v>
      </c>
      <c r="N75" s="9"/>
      <c r="O75" s="9"/>
      <c r="P75" s="9"/>
      <c r="Q75" s="9"/>
      <c r="R75" s="11">
        <f t="shared" si="5"/>
        <v>0.004742435864975358</v>
      </c>
      <c r="S75" s="20">
        <f t="shared" si="6"/>
        <v>-0.033605647747690204</v>
      </c>
      <c r="T75" s="11"/>
      <c r="U75" s="11">
        <f t="shared" si="7"/>
        <v>0.03393862487602054</v>
      </c>
      <c r="V75" s="11">
        <f t="shared" si="8"/>
        <v>0.9825564329357709</v>
      </c>
      <c r="W75" s="11">
        <f t="shared" si="9"/>
        <v>0.19186432999061553</v>
      </c>
      <c r="X75" s="10">
        <f t="shared" si="10"/>
        <v>66</v>
      </c>
      <c r="Y75" s="10">
        <f t="shared" si="11"/>
        <v>6.499999999999993</v>
      </c>
      <c r="Z75" s="11">
        <f t="shared" si="12"/>
        <v>0.976587625728025</v>
      </c>
      <c r="AA75" s="11">
        <f t="shared" si="13"/>
        <v>0.21511998808780858</v>
      </c>
      <c r="AB75" s="9">
        <f t="shared" si="14"/>
        <v>66</v>
      </c>
      <c r="AC75" s="9"/>
      <c r="AD75" s="9"/>
      <c r="AE75" s="9"/>
      <c r="AF75" s="9"/>
      <c r="AG75" s="9"/>
    </row>
    <row r="76" spans="1:33" ht="12.75">
      <c r="A76" s="9">
        <f t="shared" si="17"/>
        <v>6.399999999999993</v>
      </c>
      <c r="B76" s="9"/>
      <c r="C76" s="10"/>
      <c r="D76" s="9"/>
      <c r="E76" s="17"/>
      <c r="F76" s="9"/>
      <c r="G76" s="10"/>
      <c r="H76" s="11">
        <f aca="true" t="shared" si="18" ref="H76:H139">IF(J75&lt;=$H$1,V76,H75)</f>
        <v>2.4</v>
      </c>
      <c r="I76" s="10">
        <f aca="true" t="shared" si="19" ref="I76:I139">IF(J75&lt;=$H$1,W76,I75)</f>
        <v>0.19999999999999996</v>
      </c>
      <c r="J76" s="9">
        <f aca="true" t="shared" si="20" ref="J76:J139">J75+1</f>
        <v>67</v>
      </c>
      <c r="K76" s="11"/>
      <c r="L76" s="11">
        <f aca="true" t="shared" si="21" ref="L76:L139">IF(J75&lt;=$H$1,Z76,L75)</f>
        <v>1</v>
      </c>
      <c r="M76" s="11">
        <f aca="true" t="shared" si="22" ref="M76:M139">IF(J75&lt;=$H$1,AA76,M75)</f>
        <v>0</v>
      </c>
      <c r="N76" s="9"/>
      <c r="O76" s="9"/>
      <c r="P76" s="9"/>
      <c r="Q76" s="9"/>
      <c r="R76" s="11">
        <f aca="true" t="shared" si="23" ref="R76:R139">(V75-Z75)</f>
        <v>0.005968807207745841</v>
      </c>
      <c r="S76" s="20">
        <f aca="true" t="shared" si="24" ref="S76:S139">(W75-AA75)</f>
        <v>-0.023255658097193044</v>
      </c>
      <c r="T76" s="11"/>
      <c r="U76" s="11">
        <f aca="true" t="shared" si="25" ref="U76:U139">SQRT(R76*R76+S76*S76)</f>
        <v>0.02400942092214594</v>
      </c>
      <c r="V76" s="11">
        <f aca="true" t="shared" si="26" ref="V76:V139">V75-$F$6*R76/U76</f>
        <v>0.9552101343731748</v>
      </c>
      <c r="W76" s="11">
        <f aca="true" t="shared" si="27" ref="W76:W139">W75-$F$6*S76/U76</f>
        <v>0.298410939298117</v>
      </c>
      <c r="X76" s="10">
        <f aca="true" t="shared" si="28" ref="X76:X139">X75+1</f>
        <v>67</v>
      </c>
      <c r="Y76" s="10">
        <f aca="true" t="shared" si="29" ref="Y76:Y139">Y75+0.1</f>
        <v>6.5999999999999925</v>
      </c>
      <c r="Z76" s="11">
        <f aca="true" t="shared" si="30" ref="Z76:Z139">COS(Y76)</f>
        <v>0.9502325919585318</v>
      </c>
      <c r="AA76" s="11">
        <f aca="true" t="shared" si="31" ref="AA76:AA139">SIN(Y76)</f>
        <v>0.3115413635133711</v>
      </c>
      <c r="AB76" s="9">
        <f aca="true" t="shared" si="32" ref="AB76:AB139">IF(U76&lt;0.1,X76,300)</f>
        <v>67</v>
      </c>
      <c r="AC76" s="9"/>
      <c r="AD76" s="9"/>
      <c r="AE76" s="9"/>
      <c r="AF76" s="9"/>
      <c r="AG76" s="9"/>
    </row>
    <row r="77" spans="1:33" ht="12.75">
      <c r="A77" s="9">
        <f t="shared" si="17"/>
        <v>6.499999999999993</v>
      </c>
      <c r="B77" s="9"/>
      <c r="C77" s="10"/>
      <c r="D77" s="9"/>
      <c r="E77" s="17"/>
      <c r="F77" s="9"/>
      <c r="G77" s="10"/>
      <c r="H77" s="11">
        <f t="shared" si="18"/>
        <v>2.4</v>
      </c>
      <c r="I77" s="10">
        <f t="shared" si="19"/>
        <v>0.19999999999999996</v>
      </c>
      <c r="J77" s="9">
        <f t="shared" si="20"/>
        <v>68</v>
      </c>
      <c r="K77" s="11"/>
      <c r="L77" s="11">
        <f t="shared" si="21"/>
        <v>1</v>
      </c>
      <c r="M77" s="11">
        <f t="shared" si="22"/>
        <v>0</v>
      </c>
      <c r="N77" s="9"/>
      <c r="O77" s="9"/>
      <c r="P77" s="9"/>
      <c r="Q77" s="9"/>
      <c r="R77" s="11">
        <f t="shared" si="23"/>
        <v>0.004977542414642988</v>
      </c>
      <c r="S77" s="20">
        <f t="shared" si="24"/>
        <v>-0.013130424215254066</v>
      </c>
      <c r="T77" s="11"/>
      <c r="U77" s="11">
        <f t="shared" si="25"/>
        <v>0.014042220926979475</v>
      </c>
      <c r="V77" s="11">
        <f t="shared" si="26"/>
        <v>0.9162184628663725</v>
      </c>
      <c r="W77" s="11">
        <f t="shared" si="27"/>
        <v>0.40126836272056926</v>
      </c>
      <c r="X77" s="10">
        <f t="shared" si="28"/>
        <v>68</v>
      </c>
      <c r="Y77" s="10">
        <f t="shared" si="29"/>
        <v>6.699999999999992</v>
      </c>
      <c r="Z77" s="11">
        <f t="shared" si="30"/>
        <v>0.9143831482353226</v>
      </c>
      <c r="AA77" s="11">
        <f t="shared" si="31"/>
        <v>0.40484992061659103</v>
      </c>
      <c r="AB77" s="9">
        <f t="shared" si="32"/>
        <v>68</v>
      </c>
      <c r="AC77" s="9"/>
      <c r="AD77" s="9"/>
      <c r="AE77" s="9"/>
      <c r="AF77" s="9"/>
      <c r="AG77" s="9"/>
    </row>
    <row r="78" spans="1:33" ht="12.75">
      <c r="A78" s="9">
        <f t="shared" si="17"/>
        <v>6.5999999999999925</v>
      </c>
      <c r="B78" s="9"/>
      <c r="C78" s="10"/>
      <c r="D78" s="9"/>
      <c r="E78" s="17"/>
      <c r="F78" s="9"/>
      <c r="G78" s="10"/>
      <c r="H78" s="11">
        <f t="shared" si="18"/>
        <v>2.4</v>
      </c>
      <c r="I78" s="10">
        <f t="shared" si="19"/>
        <v>0.19999999999999996</v>
      </c>
      <c r="J78" s="9">
        <f t="shared" si="20"/>
        <v>69</v>
      </c>
      <c r="K78" s="11"/>
      <c r="L78" s="11">
        <f t="shared" si="21"/>
        <v>1</v>
      </c>
      <c r="M78" s="11">
        <f t="shared" si="22"/>
        <v>0</v>
      </c>
      <c r="N78" s="9"/>
      <c r="O78" s="9"/>
      <c r="P78" s="9"/>
      <c r="Q78" s="9"/>
      <c r="R78" s="11">
        <f t="shared" si="23"/>
        <v>0.0018353146310499113</v>
      </c>
      <c r="S78" s="20">
        <f t="shared" si="24"/>
        <v>-0.0035815578960217698</v>
      </c>
      <c r="T78" s="11"/>
      <c r="U78" s="11">
        <f t="shared" si="25"/>
        <v>0.004024417567487469</v>
      </c>
      <c r="V78" s="11">
        <f t="shared" si="26"/>
        <v>0.8660535368789504</v>
      </c>
      <c r="W78" s="11">
        <f t="shared" si="27"/>
        <v>0.49916361388566133</v>
      </c>
      <c r="X78" s="10">
        <f t="shared" si="28"/>
        <v>69</v>
      </c>
      <c r="Y78" s="10">
        <f t="shared" si="29"/>
        <v>6.799999999999992</v>
      </c>
      <c r="Z78" s="11">
        <f t="shared" si="30"/>
        <v>0.8693974903498292</v>
      </c>
      <c r="AA78" s="11">
        <f t="shared" si="31"/>
        <v>0.4941133511386012</v>
      </c>
      <c r="AB78" s="9">
        <f t="shared" si="32"/>
        <v>69</v>
      </c>
      <c r="AC78" s="9"/>
      <c r="AD78" s="9"/>
      <c r="AE78" s="9"/>
      <c r="AF78" s="9"/>
      <c r="AG78" s="9"/>
    </row>
    <row r="79" spans="1:33" ht="12.75">
      <c r="A79" s="9">
        <f aca="true" t="shared" si="33" ref="A79:A123">A78+0.1</f>
        <v>6.699999999999992</v>
      </c>
      <c r="B79" s="9"/>
      <c r="C79" s="10"/>
      <c r="D79" s="9"/>
      <c r="E79" s="17"/>
      <c r="F79" s="9"/>
      <c r="G79" s="10"/>
      <c r="H79" s="11">
        <f t="shared" si="18"/>
        <v>2.4</v>
      </c>
      <c r="I79" s="10">
        <f t="shared" si="19"/>
        <v>0.19999999999999996</v>
      </c>
      <c r="J79" s="9">
        <f t="shared" si="20"/>
        <v>70</v>
      </c>
      <c r="K79" s="11"/>
      <c r="L79" s="11">
        <f t="shared" si="21"/>
        <v>1</v>
      </c>
      <c r="M79" s="11">
        <f t="shared" si="22"/>
        <v>0</v>
      </c>
      <c r="N79" s="9"/>
      <c r="O79" s="9"/>
      <c r="P79" s="9"/>
      <c r="Q79" s="9"/>
      <c r="R79" s="11">
        <f t="shared" si="23"/>
        <v>-0.003343953470878791</v>
      </c>
      <c r="S79" s="20">
        <f t="shared" si="24"/>
        <v>0.005050262747060108</v>
      </c>
      <c r="T79" s="11"/>
      <c r="U79" s="11">
        <f t="shared" si="25"/>
        <v>0.006056994190994856</v>
      </c>
      <c r="V79" s="11">
        <f t="shared" si="26"/>
        <v>0.9267824843069569</v>
      </c>
      <c r="W79" s="11">
        <f t="shared" si="27"/>
        <v>0.4074466855447796</v>
      </c>
      <c r="X79" s="10">
        <f t="shared" si="28"/>
        <v>70</v>
      </c>
      <c r="Y79" s="10">
        <f t="shared" si="29"/>
        <v>6.8999999999999915</v>
      </c>
      <c r="Z79" s="11">
        <f t="shared" si="30"/>
        <v>0.815725100125362</v>
      </c>
      <c r="AA79" s="11">
        <f t="shared" si="31"/>
        <v>0.5784397643881929</v>
      </c>
      <c r="AB79" s="9">
        <f t="shared" si="32"/>
        <v>70</v>
      </c>
      <c r="AC79" s="9"/>
      <c r="AD79" s="9"/>
      <c r="AE79" s="9"/>
      <c r="AF79" s="9"/>
      <c r="AG79" s="9"/>
    </row>
    <row r="80" spans="1:33" ht="12.75">
      <c r="A80" s="9">
        <f t="shared" si="33"/>
        <v>6.799999999999992</v>
      </c>
      <c r="B80" s="9"/>
      <c r="C80" s="10"/>
      <c r="D80" s="9"/>
      <c r="E80" s="17"/>
      <c r="F80" s="9"/>
      <c r="G80" s="10"/>
      <c r="H80" s="11">
        <f t="shared" si="18"/>
        <v>2.4</v>
      </c>
      <c r="I80" s="10">
        <f t="shared" si="19"/>
        <v>0.19999999999999996</v>
      </c>
      <c r="J80" s="9">
        <f t="shared" si="20"/>
        <v>71</v>
      </c>
      <c r="K80" s="11"/>
      <c r="L80" s="11">
        <f t="shared" si="21"/>
        <v>1</v>
      </c>
      <c r="M80" s="11">
        <f t="shared" si="22"/>
        <v>0</v>
      </c>
      <c r="N80" s="9"/>
      <c r="O80" s="9"/>
      <c r="P80" s="9"/>
      <c r="Q80" s="9"/>
      <c r="R80" s="11">
        <f t="shared" si="23"/>
        <v>0.11105738418159483</v>
      </c>
      <c r="S80" s="20">
        <f t="shared" si="24"/>
        <v>-0.1709930788434133</v>
      </c>
      <c r="T80" s="11"/>
      <c r="U80" s="11">
        <f t="shared" si="25"/>
        <v>0.20389304939994427</v>
      </c>
      <c r="V80" s="11">
        <f t="shared" si="26"/>
        <v>0.8668671890287316</v>
      </c>
      <c r="W80" s="11">
        <f t="shared" si="27"/>
        <v>0.49969719986162814</v>
      </c>
      <c r="X80" s="10">
        <f t="shared" si="28"/>
        <v>71</v>
      </c>
      <c r="Y80" s="10">
        <f t="shared" si="29"/>
        <v>6.999999999999991</v>
      </c>
      <c r="Z80" s="11">
        <f t="shared" si="30"/>
        <v>0.7539022543433105</v>
      </c>
      <c r="AA80" s="11">
        <f t="shared" si="31"/>
        <v>0.6569865987187824</v>
      </c>
      <c r="AB80" s="9">
        <f t="shared" si="32"/>
        <v>300</v>
      </c>
      <c r="AC80" s="9"/>
      <c r="AD80" s="9"/>
      <c r="AE80" s="9"/>
      <c r="AF80" s="9"/>
      <c r="AG80" s="9"/>
    </row>
    <row r="81" spans="1:33" ht="12.75">
      <c r="A81" s="9">
        <f t="shared" si="33"/>
        <v>6.8999999999999915</v>
      </c>
      <c r="B81" s="9"/>
      <c r="C81" s="10"/>
      <c r="D81" s="9"/>
      <c r="E81" s="17"/>
      <c r="F81" s="9"/>
      <c r="G81" s="10"/>
      <c r="H81" s="11">
        <f t="shared" si="18"/>
        <v>2.4</v>
      </c>
      <c r="I81" s="10">
        <f t="shared" si="19"/>
        <v>0.19999999999999996</v>
      </c>
      <c r="J81" s="9">
        <f t="shared" si="20"/>
        <v>72</v>
      </c>
      <c r="K81" s="11"/>
      <c r="L81" s="11">
        <f t="shared" si="21"/>
        <v>1</v>
      </c>
      <c r="M81" s="11">
        <f t="shared" si="22"/>
        <v>0</v>
      </c>
      <c r="N81" s="9"/>
      <c r="O81" s="9"/>
      <c r="P81" s="9"/>
      <c r="Q81" s="9"/>
      <c r="R81" s="11">
        <f t="shared" si="23"/>
        <v>0.11296493468542113</v>
      </c>
      <c r="S81" s="20">
        <f t="shared" si="24"/>
        <v>-0.15728939885715426</v>
      </c>
      <c r="T81" s="11"/>
      <c r="U81" s="11">
        <f t="shared" si="25"/>
        <v>0.1936518305137507</v>
      </c>
      <c r="V81" s="11">
        <f t="shared" si="26"/>
        <v>0.8026997459303098</v>
      </c>
      <c r="W81" s="11">
        <f t="shared" si="27"/>
        <v>0.589042257062409</v>
      </c>
      <c r="X81" s="10">
        <f t="shared" si="28"/>
        <v>72</v>
      </c>
      <c r="Y81" s="10">
        <f t="shared" si="29"/>
        <v>7.099999999999991</v>
      </c>
      <c r="Z81" s="11">
        <f t="shared" si="30"/>
        <v>0.684546666442813</v>
      </c>
      <c r="AA81" s="11">
        <f t="shared" si="31"/>
        <v>0.7289690401258698</v>
      </c>
      <c r="AB81" s="9">
        <f t="shared" si="32"/>
        <v>300</v>
      </c>
      <c r="AC81" s="9"/>
      <c r="AD81" s="9"/>
      <c r="AE81" s="9"/>
      <c r="AF81" s="9"/>
      <c r="AG81" s="9"/>
    </row>
    <row r="82" spans="1:33" ht="12.75">
      <c r="A82" s="9">
        <f t="shared" si="33"/>
        <v>6.999999999999991</v>
      </c>
      <c r="B82" s="9"/>
      <c r="C82" s="10"/>
      <c r="D82" s="9"/>
      <c r="E82" s="17"/>
      <c r="F82" s="9"/>
      <c r="G82" s="10"/>
      <c r="H82" s="11">
        <f t="shared" si="18"/>
        <v>2.4</v>
      </c>
      <c r="I82" s="10">
        <f t="shared" si="19"/>
        <v>0.19999999999999996</v>
      </c>
      <c r="J82" s="9">
        <f t="shared" si="20"/>
        <v>73</v>
      </c>
      <c r="K82" s="11"/>
      <c r="L82" s="11">
        <f t="shared" si="21"/>
        <v>1</v>
      </c>
      <c r="M82" s="11">
        <f t="shared" si="22"/>
        <v>0</v>
      </c>
      <c r="N82" s="9"/>
      <c r="O82" s="9"/>
      <c r="P82" s="9"/>
      <c r="Q82" s="9"/>
      <c r="R82" s="11">
        <f t="shared" si="23"/>
        <v>0.11815307948749676</v>
      </c>
      <c r="S82" s="20">
        <f t="shared" si="24"/>
        <v>-0.13992678306346085</v>
      </c>
      <c r="T82" s="11"/>
      <c r="U82" s="11">
        <f t="shared" si="25"/>
        <v>0.1831383488264202</v>
      </c>
      <c r="V82" s="11">
        <f t="shared" si="26"/>
        <v>0.7317324208074698</v>
      </c>
      <c r="W82" s="11">
        <f t="shared" si="27"/>
        <v>0.673087713601767</v>
      </c>
      <c r="X82" s="10">
        <f t="shared" si="28"/>
        <v>73</v>
      </c>
      <c r="Y82" s="10">
        <f t="shared" si="29"/>
        <v>7.19999999999999</v>
      </c>
      <c r="Z82" s="11">
        <f t="shared" si="30"/>
        <v>0.6083513145322623</v>
      </c>
      <c r="AA82" s="11">
        <f t="shared" si="31"/>
        <v>0.7936678638491472</v>
      </c>
      <c r="AB82" s="9">
        <f t="shared" si="32"/>
        <v>300</v>
      </c>
      <c r="AC82" s="9"/>
      <c r="AD82" s="9"/>
      <c r="AE82" s="9"/>
      <c r="AF82" s="9"/>
      <c r="AG82" s="9"/>
    </row>
    <row r="83" spans="1:33" ht="12.75">
      <c r="A83" s="9">
        <f t="shared" si="33"/>
        <v>7.099999999999991</v>
      </c>
      <c r="B83" s="9"/>
      <c r="C83" s="10"/>
      <c r="D83" s="9"/>
      <c r="E83" s="17"/>
      <c r="F83" s="9"/>
      <c r="G83" s="10"/>
      <c r="H83" s="11">
        <f t="shared" si="18"/>
        <v>2.4</v>
      </c>
      <c r="I83" s="10">
        <f t="shared" si="19"/>
        <v>0.19999999999999996</v>
      </c>
      <c r="J83" s="9">
        <f t="shared" si="20"/>
        <v>74</v>
      </c>
      <c r="K83" s="11"/>
      <c r="L83" s="11">
        <f t="shared" si="21"/>
        <v>1</v>
      </c>
      <c r="M83" s="11">
        <f t="shared" si="22"/>
        <v>0</v>
      </c>
      <c r="N83" s="9"/>
      <c r="O83" s="9"/>
      <c r="P83" s="9"/>
      <c r="Q83" s="9"/>
      <c r="R83" s="11">
        <f t="shared" si="23"/>
        <v>0.12338110627520749</v>
      </c>
      <c r="S83" s="20">
        <f t="shared" si="24"/>
        <v>-0.12058015024738022</v>
      </c>
      <c r="T83" s="11"/>
      <c r="U83" s="11">
        <f t="shared" si="25"/>
        <v>0.17251802809960132</v>
      </c>
      <c r="V83" s="11">
        <f t="shared" si="26"/>
        <v>0.6530628357224999</v>
      </c>
      <c r="W83" s="11">
        <f t="shared" si="27"/>
        <v>0.749971368448286</v>
      </c>
      <c r="X83" s="10">
        <f t="shared" si="28"/>
        <v>74</v>
      </c>
      <c r="Y83" s="10">
        <f t="shared" si="29"/>
        <v>7.29999999999999</v>
      </c>
      <c r="Z83" s="11">
        <f t="shared" si="30"/>
        <v>0.5260775173811136</v>
      </c>
      <c r="AA83" s="11">
        <f t="shared" si="31"/>
        <v>0.8504366206285593</v>
      </c>
      <c r="AB83" s="9">
        <f t="shared" si="32"/>
        <v>300</v>
      </c>
      <c r="AC83" s="9"/>
      <c r="AD83" s="9"/>
      <c r="AE83" s="9"/>
      <c r="AF83" s="9"/>
      <c r="AG83" s="9"/>
    </row>
    <row r="84" spans="1:33" ht="12.75">
      <c r="A84" s="9">
        <f t="shared" si="33"/>
        <v>7.19999999999999</v>
      </c>
      <c r="B84" s="9"/>
      <c r="C84" s="10"/>
      <c r="D84" s="9"/>
      <c r="E84" s="17"/>
      <c r="F84" s="9"/>
      <c r="G84" s="10"/>
      <c r="H84" s="11">
        <f t="shared" si="18"/>
        <v>2.4</v>
      </c>
      <c r="I84" s="10">
        <f t="shared" si="19"/>
        <v>0.19999999999999996</v>
      </c>
      <c r="J84" s="9">
        <f t="shared" si="20"/>
        <v>75</v>
      </c>
      <c r="K84" s="11"/>
      <c r="L84" s="11">
        <f t="shared" si="21"/>
        <v>1</v>
      </c>
      <c r="M84" s="11">
        <f t="shared" si="22"/>
        <v>0</v>
      </c>
      <c r="N84" s="9"/>
      <c r="O84" s="9"/>
      <c r="P84" s="9"/>
      <c r="Q84" s="9"/>
      <c r="R84" s="11">
        <f t="shared" si="23"/>
        <v>0.12698531834138627</v>
      </c>
      <c r="S84" s="20">
        <f t="shared" si="24"/>
        <v>-0.10046525218027325</v>
      </c>
      <c r="T84" s="11"/>
      <c r="U84" s="11">
        <f t="shared" si="25"/>
        <v>0.16192139441688708</v>
      </c>
      <c r="V84" s="11">
        <f t="shared" si="26"/>
        <v>0.5667963786687203</v>
      </c>
      <c r="W84" s="11">
        <f t="shared" si="27"/>
        <v>0.81822163135905</v>
      </c>
      <c r="X84" s="10">
        <f t="shared" si="28"/>
        <v>75</v>
      </c>
      <c r="Y84" s="10">
        <f t="shared" si="29"/>
        <v>7.39999999999999</v>
      </c>
      <c r="Z84" s="11">
        <f t="shared" si="30"/>
        <v>0.4385473275743999</v>
      </c>
      <c r="AA84" s="11">
        <f t="shared" si="31"/>
        <v>0.8987080958116223</v>
      </c>
      <c r="AB84" s="9">
        <f t="shared" si="32"/>
        <v>300</v>
      </c>
      <c r="AC84" s="9"/>
      <c r="AD84" s="9"/>
      <c r="AE84" s="9"/>
      <c r="AF84" s="9"/>
      <c r="AG84" s="9"/>
    </row>
    <row r="85" spans="1:33" ht="12.75">
      <c r="A85" s="9">
        <f t="shared" si="33"/>
        <v>7.29999999999999</v>
      </c>
      <c r="B85" s="9"/>
      <c r="C85" s="10"/>
      <c r="D85" s="9"/>
      <c r="E85" s="17"/>
      <c r="F85" s="9"/>
      <c r="G85" s="10"/>
      <c r="H85" s="11">
        <f t="shared" si="18"/>
        <v>2.4</v>
      </c>
      <c r="I85" s="10">
        <f t="shared" si="19"/>
        <v>0.19999999999999996</v>
      </c>
      <c r="J85" s="9">
        <f t="shared" si="20"/>
        <v>76</v>
      </c>
      <c r="K85" s="11"/>
      <c r="L85" s="11">
        <f t="shared" si="21"/>
        <v>1</v>
      </c>
      <c r="M85" s="11">
        <f t="shared" si="22"/>
        <v>0</v>
      </c>
      <c r="N85" s="9"/>
      <c r="O85" s="9"/>
      <c r="P85" s="9"/>
      <c r="Q85" s="9"/>
      <c r="R85" s="11">
        <f t="shared" si="23"/>
        <v>0.12824905109432044</v>
      </c>
      <c r="S85" s="20">
        <f t="shared" si="24"/>
        <v>-0.08048646445257224</v>
      </c>
      <c r="T85" s="11"/>
      <c r="U85" s="11">
        <f t="shared" si="25"/>
        <v>0.15141297852782895</v>
      </c>
      <c r="V85" s="11">
        <f t="shared" si="26"/>
        <v>0.4736247380501958</v>
      </c>
      <c r="W85" s="11">
        <f t="shared" si="27"/>
        <v>0.8766942350675605</v>
      </c>
      <c r="X85" s="10">
        <f t="shared" si="28"/>
        <v>76</v>
      </c>
      <c r="Y85" s="10">
        <f t="shared" si="29"/>
        <v>7.499999999999989</v>
      </c>
      <c r="Z85" s="11">
        <f t="shared" si="30"/>
        <v>0.3466353178350358</v>
      </c>
      <c r="AA85" s="11">
        <f t="shared" si="31"/>
        <v>0.9379999767747351</v>
      </c>
      <c r="AB85" s="9">
        <f t="shared" si="32"/>
        <v>300</v>
      </c>
      <c r="AC85" s="9"/>
      <c r="AD85" s="9"/>
      <c r="AE85" s="9"/>
      <c r="AF85" s="9"/>
      <c r="AG85" s="9"/>
    </row>
    <row r="86" spans="1:33" ht="12.75">
      <c r="A86" s="9">
        <f t="shared" si="33"/>
        <v>7.39999999999999</v>
      </c>
      <c r="B86" s="9"/>
      <c r="C86" s="10"/>
      <c r="D86" s="9"/>
      <c r="E86" s="17"/>
      <c r="F86" s="9"/>
      <c r="G86" s="10"/>
      <c r="H86" s="11">
        <f t="shared" si="18"/>
        <v>2.4</v>
      </c>
      <c r="I86" s="10">
        <f t="shared" si="19"/>
        <v>0.19999999999999996</v>
      </c>
      <c r="J86" s="9">
        <f t="shared" si="20"/>
        <v>77</v>
      </c>
      <c r="K86" s="11"/>
      <c r="L86" s="11">
        <f t="shared" si="21"/>
        <v>1</v>
      </c>
      <c r="M86" s="11">
        <f t="shared" si="22"/>
        <v>0</v>
      </c>
      <c r="N86" s="9"/>
      <c r="O86" s="9"/>
      <c r="P86" s="9"/>
      <c r="Q86" s="9"/>
      <c r="R86" s="11">
        <f t="shared" si="23"/>
        <v>0.12698942021515996</v>
      </c>
      <c r="S86" s="20">
        <f t="shared" si="24"/>
        <v>-0.06130574170717462</v>
      </c>
      <c r="T86" s="11"/>
      <c r="U86" s="11">
        <f t="shared" si="25"/>
        <v>0.1410131441137644</v>
      </c>
      <c r="V86" s="11">
        <f t="shared" si="26"/>
        <v>0.37456421208675766</v>
      </c>
      <c r="W86" s="11">
        <f t="shared" si="27"/>
        <v>0.9245169513836273</v>
      </c>
      <c r="X86" s="10">
        <f t="shared" si="28"/>
        <v>77</v>
      </c>
      <c r="Y86" s="10">
        <f t="shared" si="29"/>
        <v>7.599999999999989</v>
      </c>
      <c r="Z86" s="11">
        <f t="shared" si="30"/>
        <v>0.251259842582266</v>
      </c>
      <c r="AA86" s="11">
        <f t="shared" si="31"/>
        <v>0.9679196720314837</v>
      </c>
      <c r="AB86" s="9">
        <f t="shared" si="32"/>
        <v>300</v>
      </c>
      <c r="AC86" s="9"/>
      <c r="AD86" s="9"/>
      <c r="AE86" s="9"/>
      <c r="AF86" s="9"/>
      <c r="AG86" s="9"/>
    </row>
    <row r="87" spans="1:33" ht="12.75">
      <c r="A87" s="9">
        <f t="shared" si="33"/>
        <v>7.499999999999989</v>
      </c>
      <c r="B87" s="9"/>
      <c r="C87" s="10"/>
      <c r="D87" s="9"/>
      <c r="E87" s="17"/>
      <c r="F87" s="9"/>
      <c r="G87" s="10"/>
      <c r="H87" s="11">
        <f t="shared" si="18"/>
        <v>2.4</v>
      </c>
      <c r="I87" s="10">
        <f t="shared" si="19"/>
        <v>0.19999999999999996</v>
      </c>
      <c r="J87" s="9">
        <f t="shared" si="20"/>
        <v>78</v>
      </c>
      <c r="K87" s="11"/>
      <c r="L87" s="11">
        <f t="shared" si="21"/>
        <v>1</v>
      </c>
      <c r="M87" s="11">
        <f t="shared" si="22"/>
        <v>0</v>
      </c>
      <c r="N87" s="9"/>
      <c r="O87" s="9"/>
      <c r="P87" s="9"/>
      <c r="Q87" s="9"/>
      <c r="R87" s="11">
        <f t="shared" si="23"/>
        <v>0.12330436950449164</v>
      </c>
      <c r="S87" s="20">
        <f t="shared" si="24"/>
        <v>-0.04340272064785633</v>
      </c>
      <c r="T87" s="11"/>
      <c r="U87" s="11">
        <f t="shared" si="25"/>
        <v>0.13072017326539948</v>
      </c>
      <c r="V87" s="11">
        <f t="shared" si="26"/>
        <v>0.2708045527573876</v>
      </c>
      <c r="W87" s="11">
        <f t="shared" si="27"/>
        <v>0.9610400002138259</v>
      </c>
      <c r="X87" s="10">
        <f t="shared" si="28"/>
        <v>78</v>
      </c>
      <c r="Y87" s="10">
        <f t="shared" si="29"/>
        <v>7.699999999999989</v>
      </c>
      <c r="Z87" s="11">
        <f t="shared" si="30"/>
        <v>0.15337386203787576</v>
      </c>
      <c r="AA87" s="11">
        <f t="shared" si="31"/>
        <v>0.9881682338769986</v>
      </c>
      <c r="AB87" s="9">
        <f t="shared" si="32"/>
        <v>300</v>
      </c>
      <c r="AC87" s="9"/>
      <c r="AD87" s="9"/>
      <c r="AE87" s="9"/>
      <c r="AF87" s="9"/>
      <c r="AG87" s="9"/>
    </row>
    <row r="88" spans="1:33" ht="12.75">
      <c r="A88" s="9">
        <f t="shared" si="33"/>
        <v>7.599999999999989</v>
      </c>
      <c r="B88" s="9"/>
      <c r="C88" s="10"/>
      <c r="D88" s="9"/>
      <c r="E88" s="17"/>
      <c r="F88" s="9"/>
      <c r="G88" s="10"/>
      <c r="H88" s="11">
        <f t="shared" si="18"/>
        <v>2.4</v>
      </c>
      <c r="I88" s="10">
        <f t="shared" si="19"/>
        <v>0.19999999999999996</v>
      </c>
      <c r="J88" s="9">
        <f t="shared" si="20"/>
        <v>79</v>
      </c>
      <c r="K88" s="11"/>
      <c r="L88" s="11">
        <f t="shared" si="21"/>
        <v>1</v>
      </c>
      <c r="M88" s="11">
        <f t="shared" si="22"/>
        <v>0</v>
      </c>
      <c r="N88" s="9"/>
      <c r="O88" s="9"/>
      <c r="P88" s="9"/>
      <c r="Q88" s="9"/>
      <c r="R88" s="11">
        <f t="shared" si="23"/>
        <v>0.11743069071951182</v>
      </c>
      <c r="S88" s="20">
        <f t="shared" si="24"/>
        <v>-0.02712823366317274</v>
      </c>
      <c r="T88" s="11"/>
      <c r="U88" s="11">
        <f t="shared" si="25"/>
        <v>0.1205234756574226</v>
      </c>
      <c r="V88" s="11">
        <f t="shared" si="26"/>
        <v>0.16362729198984377</v>
      </c>
      <c r="W88" s="11">
        <f t="shared" si="27"/>
        <v>0.9857995392718518</v>
      </c>
      <c r="X88" s="10">
        <f t="shared" si="28"/>
        <v>79</v>
      </c>
      <c r="Y88" s="10">
        <f t="shared" si="29"/>
        <v>7.799999999999988</v>
      </c>
      <c r="Z88" s="11">
        <f t="shared" si="30"/>
        <v>0.05395542056266128</v>
      </c>
      <c r="AA88" s="11">
        <f t="shared" si="31"/>
        <v>0.9985433453746043</v>
      </c>
      <c r="AB88" s="9">
        <f t="shared" si="32"/>
        <v>300</v>
      </c>
      <c r="AC88" s="9"/>
      <c r="AD88" s="9"/>
      <c r="AE88" s="9"/>
      <c r="AF88" s="9"/>
      <c r="AG88" s="9"/>
    </row>
    <row r="89" spans="1:33" ht="12.75">
      <c r="A89" s="9">
        <f t="shared" si="33"/>
        <v>7.699999999999989</v>
      </c>
      <c r="B89" s="9"/>
      <c r="C89" s="10"/>
      <c r="D89" s="9"/>
      <c r="E89" s="17"/>
      <c r="F89" s="9"/>
      <c r="G89" s="10"/>
      <c r="H89" s="11">
        <f t="shared" si="18"/>
        <v>2.4</v>
      </c>
      <c r="I89" s="10">
        <f t="shared" si="19"/>
        <v>0.19999999999999996</v>
      </c>
      <c r="J89" s="9">
        <f t="shared" si="20"/>
        <v>80</v>
      </c>
      <c r="K89" s="11"/>
      <c r="L89" s="11">
        <f t="shared" si="21"/>
        <v>1</v>
      </c>
      <c r="M89" s="11">
        <f t="shared" si="22"/>
        <v>0</v>
      </c>
      <c r="N89" s="9"/>
      <c r="O89" s="9"/>
      <c r="P89" s="9"/>
      <c r="Q89" s="9"/>
      <c r="R89" s="11">
        <f t="shared" si="23"/>
        <v>0.10967187142718249</v>
      </c>
      <c r="S89" s="20">
        <f t="shared" si="24"/>
        <v>-0.012743806102752497</v>
      </c>
      <c r="T89" s="11"/>
      <c r="U89" s="11">
        <f t="shared" si="25"/>
        <v>0.11040980018243399</v>
      </c>
      <c r="V89" s="11">
        <f t="shared" si="26"/>
        <v>0.05436248182755328</v>
      </c>
      <c r="W89" s="11">
        <f t="shared" si="27"/>
        <v>0.9984960450982051</v>
      </c>
      <c r="X89" s="10">
        <f t="shared" si="28"/>
        <v>80</v>
      </c>
      <c r="Y89" s="10">
        <f t="shared" si="29"/>
        <v>7.899999999999988</v>
      </c>
      <c r="Z89" s="11">
        <f t="shared" si="30"/>
        <v>-0.04600212563952453</v>
      </c>
      <c r="AA89" s="11">
        <f t="shared" si="31"/>
        <v>0.9989413418397726</v>
      </c>
      <c r="AB89" s="9">
        <f t="shared" si="32"/>
        <v>300</v>
      </c>
      <c r="AC89" s="9"/>
      <c r="AD89" s="9"/>
      <c r="AE89" s="9"/>
      <c r="AF89" s="9"/>
      <c r="AG89" s="9"/>
    </row>
    <row r="90" spans="1:33" ht="12.75">
      <c r="A90" s="9">
        <f t="shared" si="33"/>
        <v>7.799999999999988</v>
      </c>
      <c r="B90" s="9"/>
      <c r="C90" s="10"/>
      <c r="D90" s="9"/>
      <c r="E90" s="17"/>
      <c r="F90" s="9"/>
      <c r="G90" s="10"/>
      <c r="H90" s="11">
        <f t="shared" si="18"/>
        <v>2.4</v>
      </c>
      <c r="I90" s="10">
        <f t="shared" si="19"/>
        <v>0.19999999999999996</v>
      </c>
      <c r="J90" s="9">
        <f t="shared" si="20"/>
        <v>81</v>
      </c>
      <c r="K90" s="11"/>
      <c r="L90" s="11">
        <f t="shared" si="21"/>
        <v>1</v>
      </c>
      <c r="M90" s="11">
        <f t="shared" si="22"/>
        <v>0</v>
      </c>
      <c r="N90" s="9"/>
      <c r="O90" s="9"/>
      <c r="P90" s="9"/>
      <c r="Q90" s="9"/>
      <c r="R90" s="11">
        <f t="shared" si="23"/>
        <v>0.10036460746707782</v>
      </c>
      <c r="S90" s="20">
        <f t="shared" si="24"/>
        <v>-0.000445296741567458</v>
      </c>
      <c r="T90" s="11"/>
      <c r="U90" s="11">
        <f t="shared" si="25"/>
        <v>0.10036559530640299</v>
      </c>
      <c r="V90" s="11">
        <f t="shared" si="26"/>
        <v>-0.05563643550736179</v>
      </c>
      <c r="W90" s="11">
        <f t="shared" si="27"/>
        <v>0.9989840872547119</v>
      </c>
      <c r="X90" s="10">
        <f t="shared" si="28"/>
        <v>81</v>
      </c>
      <c r="Y90" s="10">
        <f t="shared" si="29"/>
        <v>7.999999999999988</v>
      </c>
      <c r="Z90" s="11">
        <f t="shared" si="30"/>
        <v>-0.14550003380860121</v>
      </c>
      <c r="AA90" s="11">
        <f t="shared" si="31"/>
        <v>0.9893582466233836</v>
      </c>
      <c r="AB90" s="9">
        <f t="shared" si="32"/>
        <v>300</v>
      </c>
      <c r="AC90" s="9"/>
      <c r="AD90" s="9"/>
      <c r="AE90" s="9"/>
      <c r="AF90" s="9"/>
      <c r="AG90" s="9"/>
    </row>
    <row r="91" spans="1:33" ht="12.75">
      <c r="A91" s="9">
        <f t="shared" si="33"/>
        <v>7.899999999999988</v>
      </c>
      <c r="B91" s="9"/>
      <c r="C91" s="10"/>
      <c r="D91" s="9"/>
      <c r="E91" s="17"/>
      <c r="F91" s="9"/>
      <c r="G91" s="10"/>
      <c r="H91" s="11">
        <f t="shared" si="18"/>
        <v>2.4</v>
      </c>
      <c r="I91" s="10">
        <f t="shared" si="19"/>
        <v>0.19999999999999996</v>
      </c>
      <c r="J91" s="9">
        <f t="shared" si="20"/>
        <v>82</v>
      </c>
      <c r="K91" s="11"/>
      <c r="L91" s="11">
        <f t="shared" si="21"/>
        <v>1</v>
      </c>
      <c r="M91" s="11">
        <f t="shared" si="22"/>
        <v>0</v>
      </c>
      <c r="N91" s="9"/>
      <c r="O91" s="9"/>
      <c r="P91" s="9"/>
      <c r="Q91" s="9"/>
      <c r="R91" s="11">
        <f t="shared" si="23"/>
        <v>0.08986359830123943</v>
      </c>
      <c r="S91" s="20">
        <f t="shared" si="24"/>
        <v>0.00962584063132832</v>
      </c>
      <c r="T91" s="11"/>
      <c r="U91" s="11">
        <f t="shared" si="25"/>
        <v>0.09037766929671429</v>
      </c>
      <c r="V91" s="11">
        <f t="shared" si="26"/>
        <v>-0.16501075208420796</v>
      </c>
      <c r="W91" s="11">
        <f t="shared" si="27"/>
        <v>0.9872683340417154</v>
      </c>
      <c r="X91" s="10">
        <f t="shared" si="28"/>
        <v>82</v>
      </c>
      <c r="Y91" s="10">
        <f t="shared" si="29"/>
        <v>8.099999999999987</v>
      </c>
      <c r="Z91" s="11">
        <f t="shared" si="30"/>
        <v>-0.24354415373577906</v>
      </c>
      <c r="AA91" s="11">
        <f t="shared" si="31"/>
        <v>0.9698898108450894</v>
      </c>
      <c r="AB91" s="9">
        <f t="shared" si="32"/>
        <v>82</v>
      </c>
      <c r="AC91" s="9"/>
      <c r="AD91" s="9"/>
      <c r="AE91" s="9"/>
      <c r="AF91" s="9"/>
      <c r="AG91" s="9"/>
    </row>
    <row r="92" spans="1:33" ht="12.75">
      <c r="A92" s="9">
        <f t="shared" si="33"/>
        <v>7.999999999999988</v>
      </c>
      <c r="B92" s="9"/>
      <c r="C92" s="10"/>
      <c r="D92" s="9"/>
      <c r="E92" s="17"/>
      <c r="F92" s="9"/>
      <c r="G92" s="10"/>
      <c r="H92" s="11">
        <f t="shared" si="18"/>
        <v>2.4</v>
      </c>
      <c r="I92" s="10">
        <f t="shared" si="19"/>
        <v>0.19999999999999996</v>
      </c>
      <c r="J92" s="9">
        <f t="shared" si="20"/>
        <v>83</v>
      </c>
      <c r="K92" s="11"/>
      <c r="L92" s="11">
        <f t="shared" si="21"/>
        <v>1</v>
      </c>
      <c r="M92" s="11">
        <f t="shared" si="22"/>
        <v>0</v>
      </c>
      <c r="N92" s="9"/>
      <c r="O92" s="9"/>
      <c r="P92" s="9"/>
      <c r="Q92" s="9"/>
      <c r="R92" s="11">
        <f t="shared" si="23"/>
        <v>0.0785334016515711</v>
      </c>
      <c r="S92" s="20">
        <f t="shared" si="24"/>
        <v>0.017378523196626028</v>
      </c>
      <c r="T92" s="11"/>
      <c r="U92" s="11">
        <f t="shared" si="25"/>
        <v>0.08043325334376733</v>
      </c>
      <c r="V92" s="11">
        <f t="shared" si="26"/>
        <v>-0.2724125271280645</v>
      </c>
      <c r="W92" s="11">
        <f t="shared" si="27"/>
        <v>0.9635015774807365</v>
      </c>
      <c r="X92" s="10">
        <f t="shared" si="28"/>
        <v>83</v>
      </c>
      <c r="Y92" s="10">
        <f t="shared" si="29"/>
        <v>8.199999999999987</v>
      </c>
      <c r="Z92" s="11">
        <f t="shared" si="30"/>
        <v>-0.33915486098382286</v>
      </c>
      <c r="AA92" s="11">
        <f t="shared" si="31"/>
        <v>0.9407305566797773</v>
      </c>
      <c r="AB92" s="9">
        <f t="shared" si="32"/>
        <v>83</v>
      </c>
      <c r="AC92" s="9"/>
      <c r="AD92" s="9"/>
      <c r="AE92" s="9"/>
      <c r="AF92" s="9"/>
      <c r="AG92" s="9"/>
    </row>
    <row r="93" spans="1:33" ht="12.75">
      <c r="A93" s="9">
        <f t="shared" si="33"/>
        <v>8.099999999999987</v>
      </c>
      <c r="B93" s="9"/>
      <c r="C93" s="10"/>
      <c r="D93" s="9"/>
      <c r="E93" s="17"/>
      <c r="F93" s="9"/>
      <c r="G93" s="10"/>
      <c r="H93" s="11">
        <f t="shared" si="18"/>
        <v>2.4</v>
      </c>
      <c r="I93" s="10">
        <f t="shared" si="19"/>
        <v>0.19999999999999996</v>
      </c>
      <c r="J93" s="9">
        <f t="shared" si="20"/>
        <v>84</v>
      </c>
      <c r="K93" s="11"/>
      <c r="L93" s="11">
        <f t="shared" si="21"/>
        <v>1</v>
      </c>
      <c r="M93" s="11">
        <f t="shared" si="22"/>
        <v>0</v>
      </c>
      <c r="N93" s="9"/>
      <c r="O93" s="9"/>
      <c r="P93" s="9"/>
      <c r="Q93" s="9"/>
      <c r="R93" s="11">
        <f t="shared" si="23"/>
        <v>0.06674233385575834</v>
      </c>
      <c r="S93" s="20">
        <f t="shared" si="24"/>
        <v>0.022771020800959163</v>
      </c>
      <c r="T93" s="11"/>
      <c r="U93" s="11">
        <f t="shared" si="25"/>
        <v>0.07051991574605872</v>
      </c>
      <c r="V93" s="11">
        <f t="shared" si="26"/>
        <v>-0.37652009229547945</v>
      </c>
      <c r="W93" s="11">
        <f t="shared" si="27"/>
        <v>0.9279823590924828</v>
      </c>
      <c r="X93" s="10">
        <f t="shared" si="28"/>
        <v>84</v>
      </c>
      <c r="Y93" s="10">
        <f t="shared" si="29"/>
        <v>8.299999999999986</v>
      </c>
      <c r="Z93" s="11">
        <f t="shared" si="30"/>
        <v>-0.431376844970608</v>
      </c>
      <c r="AA93" s="11">
        <f t="shared" si="31"/>
        <v>0.9021718337562995</v>
      </c>
      <c r="AB93" s="9">
        <f t="shared" si="32"/>
        <v>84</v>
      </c>
      <c r="AC93" s="9"/>
      <c r="AD93" s="9"/>
      <c r="AE93" s="9"/>
      <c r="AF93" s="9"/>
      <c r="AG93" s="9"/>
    </row>
    <row r="94" spans="1:33" ht="12.75">
      <c r="A94" s="9">
        <f t="shared" si="33"/>
        <v>8.199999999999987</v>
      </c>
      <c r="B94" s="9"/>
      <c r="C94" s="10"/>
      <c r="D94" s="9"/>
      <c r="E94" s="17"/>
      <c r="F94" s="9"/>
      <c r="G94" s="10"/>
      <c r="H94" s="11">
        <f t="shared" si="18"/>
        <v>2.4</v>
      </c>
      <c r="I94" s="10">
        <f t="shared" si="19"/>
        <v>0.19999999999999996</v>
      </c>
      <c r="J94" s="9">
        <f t="shared" si="20"/>
        <v>85</v>
      </c>
      <c r="K94" s="11"/>
      <c r="L94" s="11">
        <f t="shared" si="21"/>
        <v>1</v>
      </c>
      <c r="M94" s="11">
        <f t="shared" si="22"/>
        <v>0</v>
      </c>
      <c r="N94" s="9"/>
      <c r="O94" s="9"/>
      <c r="P94" s="9"/>
      <c r="Q94" s="9"/>
      <c r="R94" s="11">
        <f t="shared" si="23"/>
        <v>0.05485675267512857</v>
      </c>
      <c r="S94" s="20">
        <f t="shared" si="24"/>
        <v>0.025810525336183332</v>
      </c>
      <c r="T94" s="11"/>
      <c r="U94" s="11">
        <f t="shared" si="25"/>
        <v>0.060625461088473276</v>
      </c>
      <c r="V94" s="11">
        <f t="shared" si="26"/>
        <v>-0.4760532370489374</v>
      </c>
      <c r="W94" s="11">
        <f t="shared" si="27"/>
        <v>0.8811512466191795</v>
      </c>
      <c r="X94" s="10">
        <f t="shared" si="28"/>
        <v>85</v>
      </c>
      <c r="Y94" s="10">
        <f t="shared" si="29"/>
        <v>8.399999999999986</v>
      </c>
      <c r="Z94" s="11">
        <f t="shared" si="30"/>
        <v>-0.5192886541166735</v>
      </c>
      <c r="AA94" s="11">
        <f t="shared" si="31"/>
        <v>0.8545989080882879</v>
      </c>
      <c r="AB94" s="9">
        <f t="shared" si="32"/>
        <v>85</v>
      </c>
      <c r="AC94" s="9"/>
      <c r="AD94" s="9"/>
      <c r="AE94" s="9"/>
      <c r="AF94" s="9"/>
      <c r="AG94" s="9"/>
    </row>
    <row r="95" spans="1:33" ht="12.75">
      <c r="A95" s="9">
        <f t="shared" si="33"/>
        <v>8.299999999999986</v>
      </c>
      <c r="B95" s="9"/>
      <c r="C95" s="10"/>
      <c r="D95" s="9"/>
      <c r="E95" s="17"/>
      <c r="F95" s="9"/>
      <c r="G95" s="10"/>
      <c r="H95" s="11">
        <f t="shared" si="18"/>
        <v>2.4</v>
      </c>
      <c r="I95" s="10">
        <f t="shared" si="19"/>
        <v>0.19999999999999996</v>
      </c>
      <c r="J95" s="9">
        <f t="shared" si="20"/>
        <v>86</v>
      </c>
      <c r="K95" s="11"/>
      <c r="L95" s="11">
        <f t="shared" si="21"/>
        <v>1</v>
      </c>
      <c r="M95" s="11">
        <f t="shared" si="22"/>
        <v>0</v>
      </c>
      <c r="N95" s="9"/>
      <c r="O95" s="9"/>
      <c r="P95" s="9"/>
      <c r="Q95" s="9"/>
      <c r="R95" s="11">
        <f t="shared" si="23"/>
        <v>0.04323541706773604</v>
      </c>
      <c r="S95" s="20">
        <f t="shared" si="24"/>
        <v>0.026552338530891673</v>
      </c>
      <c r="T95" s="11"/>
      <c r="U95" s="11">
        <f t="shared" si="25"/>
        <v>0.05073783568975085</v>
      </c>
      <c r="V95" s="11">
        <f t="shared" si="26"/>
        <v>-0.569787938436913</v>
      </c>
      <c r="W95" s="11">
        <f t="shared" si="27"/>
        <v>0.8235855818900456</v>
      </c>
      <c r="X95" s="10">
        <f t="shared" si="28"/>
        <v>86</v>
      </c>
      <c r="Y95" s="10">
        <f t="shared" si="29"/>
        <v>8.499999999999986</v>
      </c>
      <c r="Z95" s="11">
        <f t="shared" si="30"/>
        <v>-0.6020119026848123</v>
      </c>
      <c r="AA95" s="11">
        <f t="shared" si="31"/>
        <v>0.7984871126234988</v>
      </c>
      <c r="AB95" s="9">
        <f t="shared" si="32"/>
        <v>86</v>
      </c>
      <c r="AC95" s="9"/>
      <c r="AD95" s="9"/>
      <c r="AE95" s="9"/>
      <c r="AF95" s="9"/>
      <c r="AG95" s="9"/>
    </row>
    <row r="96" spans="1:33" ht="12.75">
      <c r="A96" s="9">
        <f t="shared" si="33"/>
        <v>8.399999999999986</v>
      </c>
      <c r="B96" s="9"/>
      <c r="C96" s="10"/>
      <c r="D96" s="9"/>
      <c r="E96" s="17"/>
      <c r="F96" s="9"/>
      <c r="G96" s="10"/>
      <c r="H96" s="11">
        <f t="shared" si="18"/>
        <v>2.4</v>
      </c>
      <c r="I96" s="10">
        <f t="shared" si="19"/>
        <v>0.19999999999999996</v>
      </c>
      <c r="J96" s="9">
        <f t="shared" si="20"/>
        <v>87</v>
      </c>
      <c r="K96" s="11"/>
      <c r="L96" s="11">
        <f t="shared" si="21"/>
        <v>1</v>
      </c>
      <c r="M96" s="11">
        <f t="shared" si="22"/>
        <v>0</v>
      </c>
      <c r="N96" s="9"/>
      <c r="O96" s="9"/>
      <c r="P96" s="9"/>
      <c r="Q96" s="9"/>
      <c r="R96" s="11">
        <f t="shared" si="23"/>
        <v>0.032223964247899306</v>
      </c>
      <c r="S96" s="20">
        <f t="shared" si="24"/>
        <v>0.025098469266546797</v>
      </c>
      <c r="T96" s="11"/>
      <c r="U96" s="11">
        <f t="shared" si="25"/>
        <v>0.040845036802207524</v>
      </c>
      <c r="V96" s="11">
        <f t="shared" si="26"/>
        <v>-0.6565704791023519</v>
      </c>
      <c r="W96" s="11">
        <f t="shared" si="27"/>
        <v>0.755992752124963</v>
      </c>
      <c r="X96" s="10">
        <f t="shared" si="28"/>
        <v>87</v>
      </c>
      <c r="Y96" s="10">
        <f t="shared" si="29"/>
        <v>8.599999999999985</v>
      </c>
      <c r="Z96" s="11">
        <f t="shared" si="30"/>
        <v>-0.678720047320002</v>
      </c>
      <c r="AA96" s="11">
        <f t="shared" si="31"/>
        <v>0.734397097874123</v>
      </c>
      <c r="AB96" s="9">
        <f t="shared" si="32"/>
        <v>87</v>
      </c>
      <c r="AC96" s="9"/>
      <c r="AD96" s="9"/>
      <c r="AE96" s="9"/>
      <c r="AF96" s="9"/>
      <c r="AG96" s="9"/>
    </row>
    <row r="97" spans="1:33" ht="12.75">
      <c r="A97" s="9">
        <f t="shared" si="33"/>
        <v>8.499999999999986</v>
      </c>
      <c r="B97" s="9"/>
      <c r="C97" s="10"/>
      <c r="D97" s="9"/>
      <c r="E97" s="17"/>
      <c r="F97" s="9"/>
      <c r="G97" s="10"/>
      <c r="H97" s="11">
        <f t="shared" si="18"/>
        <v>2.4</v>
      </c>
      <c r="I97" s="10">
        <f t="shared" si="19"/>
        <v>0.19999999999999996</v>
      </c>
      <c r="J97" s="9">
        <f t="shared" si="20"/>
        <v>88</v>
      </c>
      <c r="K97" s="11"/>
      <c r="L97" s="11">
        <f t="shared" si="21"/>
        <v>1</v>
      </c>
      <c r="M97" s="11">
        <f t="shared" si="22"/>
        <v>0</v>
      </c>
      <c r="N97" s="9"/>
      <c r="O97" s="9"/>
      <c r="P97" s="9"/>
      <c r="Q97" s="9"/>
      <c r="R97" s="11">
        <f t="shared" si="23"/>
        <v>0.02214956821765013</v>
      </c>
      <c r="S97" s="20">
        <f t="shared" si="24"/>
        <v>0.02159565425083998</v>
      </c>
      <c r="T97" s="11"/>
      <c r="U97" s="11">
        <f t="shared" si="25"/>
        <v>0.030935023108932043</v>
      </c>
      <c r="V97" s="11">
        <f t="shared" si="26"/>
        <v>-0.7353308050721109</v>
      </c>
      <c r="W97" s="11">
        <f t="shared" si="27"/>
        <v>0.6792020557279559</v>
      </c>
      <c r="X97" s="10">
        <f t="shared" si="28"/>
        <v>88</v>
      </c>
      <c r="Y97" s="10">
        <f t="shared" si="29"/>
        <v>8.699999999999985</v>
      </c>
      <c r="Z97" s="11">
        <f t="shared" si="30"/>
        <v>-0.7486466455973892</v>
      </c>
      <c r="AA97" s="11">
        <f t="shared" si="31"/>
        <v>0.662969230082194</v>
      </c>
      <c r="AB97" s="9">
        <f t="shared" si="32"/>
        <v>88</v>
      </c>
      <c r="AC97" s="9"/>
      <c r="AD97" s="9"/>
      <c r="AE97" s="9"/>
      <c r="AF97" s="9"/>
      <c r="AG97" s="9"/>
    </row>
    <row r="98" spans="1:33" ht="12.75">
      <c r="A98" s="9">
        <f t="shared" si="33"/>
        <v>8.599999999999985</v>
      </c>
      <c r="B98" s="9"/>
      <c r="C98" s="10"/>
      <c r="D98" s="9"/>
      <c r="E98" s="17"/>
      <c r="F98" s="9"/>
      <c r="G98" s="10"/>
      <c r="H98" s="11">
        <f t="shared" si="18"/>
        <v>2.4</v>
      </c>
      <c r="I98" s="10">
        <f t="shared" si="19"/>
        <v>0.19999999999999996</v>
      </c>
      <c r="J98" s="9">
        <f t="shared" si="20"/>
        <v>89</v>
      </c>
      <c r="K98" s="11"/>
      <c r="L98" s="11">
        <f t="shared" si="21"/>
        <v>1</v>
      </c>
      <c r="M98" s="11">
        <f t="shared" si="22"/>
        <v>0</v>
      </c>
      <c r="N98" s="9"/>
      <c r="O98" s="9"/>
      <c r="P98" s="9"/>
      <c r="Q98" s="9"/>
      <c r="R98" s="11">
        <f t="shared" si="23"/>
        <v>0.013315840525278344</v>
      </c>
      <c r="S98" s="20">
        <f t="shared" si="24"/>
        <v>0.016232825645761895</v>
      </c>
      <c r="T98" s="11"/>
      <c r="U98" s="11">
        <f t="shared" si="25"/>
        <v>0.02099562424269281</v>
      </c>
      <c r="V98" s="11">
        <f t="shared" si="26"/>
        <v>-0.8050949826383196</v>
      </c>
      <c r="W98" s="11">
        <f t="shared" si="27"/>
        <v>0.5941552478601088</v>
      </c>
      <c r="X98" s="10">
        <f t="shared" si="28"/>
        <v>89</v>
      </c>
      <c r="Y98" s="10">
        <f t="shared" si="29"/>
        <v>8.799999999999985</v>
      </c>
      <c r="Z98" s="11">
        <f t="shared" si="30"/>
        <v>-0.8110930140616466</v>
      </c>
      <c r="AA98" s="11">
        <f t="shared" si="31"/>
        <v>0.5849171928917747</v>
      </c>
      <c r="AB98" s="9">
        <f t="shared" si="32"/>
        <v>89</v>
      </c>
      <c r="AC98" s="9"/>
      <c r="AD98" s="9"/>
      <c r="AE98" s="9"/>
      <c r="AF98" s="9"/>
      <c r="AG98" s="9"/>
    </row>
    <row r="99" spans="1:33" ht="12.75">
      <c r="A99" s="9">
        <f t="shared" si="33"/>
        <v>8.699999999999985</v>
      </c>
      <c r="B99" s="9"/>
      <c r="C99" s="10"/>
      <c r="D99" s="9"/>
      <c r="E99" s="17"/>
      <c r="F99" s="9"/>
      <c r="G99" s="10"/>
      <c r="H99" s="11">
        <f t="shared" si="18"/>
        <v>2.4</v>
      </c>
      <c r="I99" s="10">
        <f t="shared" si="19"/>
        <v>0.19999999999999996</v>
      </c>
      <c r="J99" s="9">
        <f t="shared" si="20"/>
        <v>90</v>
      </c>
      <c r="K99" s="11"/>
      <c r="L99" s="11">
        <f t="shared" si="21"/>
        <v>1</v>
      </c>
      <c r="M99" s="11">
        <f t="shared" si="22"/>
        <v>0</v>
      </c>
      <c r="N99" s="9"/>
      <c r="O99" s="9"/>
      <c r="P99" s="9"/>
      <c r="Q99" s="9"/>
      <c r="R99" s="11">
        <f t="shared" si="23"/>
        <v>0.005998031423326999</v>
      </c>
      <c r="S99" s="20">
        <f t="shared" si="24"/>
        <v>0.009238054968334075</v>
      </c>
      <c r="T99" s="11"/>
      <c r="U99" s="11">
        <f t="shared" si="25"/>
        <v>0.011014446901827617</v>
      </c>
      <c r="V99" s="11">
        <f t="shared" si="26"/>
        <v>-0.8649966247676664</v>
      </c>
      <c r="W99" s="11">
        <f t="shared" si="27"/>
        <v>0.5018958674686945</v>
      </c>
      <c r="X99" s="10">
        <f t="shared" si="28"/>
        <v>90</v>
      </c>
      <c r="Y99" s="10">
        <f t="shared" si="29"/>
        <v>8.899999999999984</v>
      </c>
      <c r="Z99" s="11">
        <f t="shared" si="30"/>
        <v>-0.8654352092411042</v>
      </c>
      <c r="AA99" s="11">
        <f t="shared" si="31"/>
        <v>0.5010208564578985</v>
      </c>
      <c r="AB99" s="9">
        <f t="shared" si="32"/>
        <v>90</v>
      </c>
      <c r="AC99" s="9"/>
      <c r="AD99" s="9"/>
      <c r="AE99" s="9"/>
      <c r="AF99" s="9"/>
      <c r="AG99" s="9"/>
    </row>
    <row r="100" spans="1:33" ht="12.75">
      <c r="A100" s="9">
        <f t="shared" si="33"/>
        <v>8.799999999999985</v>
      </c>
      <c r="B100" s="9"/>
      <c r="C100" s="10"/>
      <c r="D100" s="9"/>
      <c r="E100" s="17"/>
      <c r="F100" s="9"/>
      <c r="G100" s="10"/>
      <c r="H100" s="11">
        <f t="shared" si="18"/>
        <v>2.4</v>
      </c>
      <c r="I100" s="10">
        <f t="shared" si="19"/>
        <v>0.19999999999999996</v>
      </c>
      <c r="J100" s="9">
        <f t="shared" si="20"/>
        <v>91</v>
      </c>
      <c r="K100" s="11"/>
      <c r="L100" s="11">
        <f t="shared" si="21"/>
        <v>1</v>
      </c>
      <c r="M100" s="11">
        <f t="shared" si="22"/>
        <v>0</v>
      </c>
      <c r="N100" s="9"/>
      <c r="O100" s="9"/>
      <c r="P100" s="9"/>
      <c r="Q100" s="9"/>
      <c r="R100" s="11">
        <f t="shared" si="23"/>
        <v>0.0004385844734378086</v>
      </c>
      <c r="S100" s="20">
        <f t="shared" si="24"/>
        <v>0.0008750110107960118</v>
      </c>
      <c r="T100" s="11"/>
      <c r="U100" s="11">
        <f t="shared" si="25"/>
        <v>0.000978775055543907</v>
      </c>
      <c r="V100" s="11">
        <f t="shared" si="26"/>
        <v>-0.9142871045412334</v>
      </c>
      <c r="W100" s="11">
        <f t="shared" si="27"/>
        <v>0.4035574283734375</v>
      </c>
      <c r="X100" s="10">
        <f t="shared" si="28"/>
        <v>91</v>
      </c>
      <c r="Y100" s="10">
        <f t="shared" si="29"/>
        <v>8.999999999999984</v>
      </c>
      <c r="Z100" s="11">
        <f t="shared" si="30"/>
        <v>-0.9111302618846704</v>
      </c>
      <c r="AA100" s="11">
        <f t="shared" si="31"/>
        <v>0.41211848524177114</v>
      </c>
      <c r="AB100" s="9">
        <f t="shared" si="32"/>
        <v>91</v>
      </c>
      <c r="AC100" s="9"/>
      <c r="AD100" s="9"/>
      <c r="AE100" s="9"/>
      <c r="AF100" s="9"/>
      <c r="AG100" s="9"/>
    </row>
    <row r="101" spans="1:33" ht="12.75">
      <c r="A101" s="9">
        <f t="shared" si="33"/>
        <v>8.899999999999984</v>
      </c>
      <c r="B101" s="9"/>
      <c r="C101" s="10"/>
      <c r="D101" s="9"/>
      <c r="E101" s="17"/>
      <c r="F101" s="9"/>
      <c r="G101" s="10"/>
      <c r="H101" s="11">
        <f t="shared" si="18"/>
        <v>2.4</v>
      </c>
      <c r="I101" s="10">
        <f t="shared" si="19"/>
        <v>0.19999999999999996</v>
      </c>
      <c r="J101" s="9">
        <f t="shared" si="20"/>
        <v>92</v>
      </c>
      <c r="K101" s="11"/>
      <c r="L101" s="11">
        <f t="shared" si="21"/>
        <v>1</v>
      </c>
      <c r="M101" s="11">
        <f t="shared" si="22"/>
        <v>0</v>
      </c>
      <c r="N101" s="9"/>
      <c r="O101" s="9"/>
      <c r="P101" s="9"/>
      <c r="Q101" s="9"/>
      <c r="R101" s="11">
        <f t="shared" si="23"/>
        <v>-0.003156842656563019</v>
      </c>
      <c r="S101" s="20">
        <f t="shared" si="24"/>
        <v>-0.008561056868333639</v>
      </c>
      <c r="T101" s="11"/>
      <c r="U101" s="11">
        <f t="shared" si="25"/>
        <v>0.00912454657838615</v>
      </c>
      <c r="V101" s="11">
        <f t="shared" si="26"/>
        <v>-0.8762301239297814</v>
      </c>
      <c r="W101" s="11">
        <f t="shared" si="27"/>
        <v>0.5067643381553876</v>
      </c>
      <c r="X101" s="10">
        <f t="shared" si="28"/>
        <v>92</v>
      </c>
      <c r="Y101" s="10">
        <f t="shared" si="29"/>
        <v>9.099999999999984</v>
      </c>
      <c r="Z101" s="11">
        <f t="shared" si="30"/>
        <v>-0.9477216021311068</v>
      </c>
      <c r="AA101" s="11">
        <f t="shared" si="31"/>
        <v>0.3190983623493673</v>
      </c>
      <c r="AB101" s="9">
        <f t="shared" si="32"/>
        <v>92</v>
      </c>
      <c r="AC101" s="9"/>
      <c r="AD101" s="9"/>
      <c r="AE101" s="9"/>
      <c r="AF101" s="9"/>
      <c r="AG101" s="9"/>
    </row>
    <row r="102" spans="1:33" ht="12.75">
      <c r="A102" s="9">
        <f t="shared" si="33"/>
        <v>8.999999999999984</v>
      </c>
      <c r="B102" s="9"/>
      <c r="C102" s="10"/>
      <c r="D102" s="9"/>
      <c r="E102" s="17"/>
      <c r="F102" s="9"/>
      <c r="G102" s="10"/>
      <c r="H102" s="11">
        <f t="shared" si="18"/>
        <v>2.4</v>
      </c>
      <c r="I102" s="10">
        <f t="shared" si="19"/>
        <v>0.19999999999999996</v>
      </c>
      <c r="J102" s="9">
        <f t="shared" si="20"/>
        <v>93</v>
      </c>
      <c r="K102" s="11"/>
      <c r="L102" s="11">
        <f t="shared" si="21"/>
        <v>1</v>
      </c>
      <c r="M102" s="11">
        <f t="shared" si="22"/>
        <v>0</v>
      </c>
      <c r="N102" s="9"/>
      <c r="O102" s="9"/>
      <c r="P102" s="9"/>
      <c r="Q102" s="9"/>
      <c r="R102" s="11">
        <f t="shared" si="23"/>
        <v>0.0714914782013254</v>
      </c>
      <c r="S102" s="20">
        <f t="shared" si="24"/>
        <v>0.1876659758060203</v>
      </c>
      <c r="T102" s="11"/>
      <c r="U102" s="11">
        <f t="shared" si="25"/>
        <v>0.2008221848567443</v>
      </c>
      <c r="V102" s="11">
        <f t="shared" si="26"/>
        <v>-0.9153894558918133</v>
      </c>
      <c r="W102" s="11">
        <f t="shared" si="27"/>
        <v>0.40397062861882405</v>
      </c>
      <c r="X102" s="10">
        <f t="shared" si="28"/>
        <v>93</v>
      </c>
      <c r="Y102" s="10">
        <f t="shared" si="29"/>
        <v>9.199999999999983</v>
      </c>
      <c r="Z102" s="11">
        <f t="shared" si="30"/>
        <v>-0.97484362140416</v>
      </c>
      <c r="AA102" s="11">
        <f t="shared" si="31"/>
        <v>0.22288991410026324</v>
      </c>
      <c r="AB102" s="9">
        <f t="shared" si="32"/>
        <v>300</v>
      </c>
      <c r="AC102" s="9"/>
      <c r="AD102" s="9"/>
      <c r="AE102" s="9"/>
      <c r="AF102" s="9"/>
      <c r="AG102" s="9"/>
    </row>
    <row r="103" spans="1:33" ht="12.75">
      <c r="A103" s="9">
        <f t="shared" si="33"/>
        <v>9.099999999999984</v>
      </c>
      <c r="B103" s="9"/>
      <c r="C103" s="10"/>
      <c r="D103" s="9"/>
      <c r="E103" s="17"/>
      <c r="F103" s="9"/>
      <c r="G103" s="10"/>
      <c r="H103" s="11">
        <f t="shared" si="18"/>
        <v>2.4</v>
      </c>
      <c r="I103" s="10">
        <f t="shared" si="19"/>
        <v>0.19999999999999996</v>
      </c>
      <c r="J103" s="9">
        <f t="shared" si="20"/>
        <v>94</v>
      </c>
      <c r="K103" s="11"/>
      <c r="L103" s="11">
        <f t="shared" si="21"/>
        <v>1</v>
      </c>
      <c r="M103" s="11">
        <f t="shared" si="22"/>
        <v>0</v>
      </c>
      <c r="N103" s="9"/>
      <c r="O103" s="9"/>
      <c r="P103" s="9"/>
      <c r="Q103" s="9"/>
      <c r="R103" s="11">
        <f t="shared" si="23"/>
        <v>0.059454165512346724</v>
      </c>
      <c r="S103" s="20">
        <f t="shared" si="24"/>
        <v>0.1810807145185608</v>
      </c>
      <c r="T103" s="11"/>
      <c r="U103" s="11">
        <f t="shared" si="25"/>
        <v>0.19059124577829392</v>
      </c>
      <c r="V103" s="11">
        <f t="shared" si="26"/>
        <v>-0.9497035094027798</v>
      </c>
      <c r="W103" s="11">
        <f t="shared" si="27"/>
        <v>0.2994596448341207</v>
      </c>
      <c r="X103" s="10">
        <f t="shared" si="28"/>
        <v>94</v>
      </c>
      <c r="Y103" s="10">
        <f t="shared" si="29"/>
        <v>9.299999999999983</v>
      </c>
      <c r="Z103" s="11">
        <f t="shared" si="30"/>
        <v>-0.9922253254526013</v>
      </c>
      <c r="AA103" s="11">
        <f t="shared" si="31"/>
        <v>0.12445442350707933</v>
      </c>
      <c r="AB103" s="9">
        <f t="shared" si="32"/>
        <v>300</v>
      </c>
      <c r="AC103" s="9"/>
      <c r="AD103" s="9"/>
      <c r="AE103" s="9"/>
      <c r="AF103" s="9"/>
      <c r="AG103" s="9"/>
    </row>
    <row r="104" spans="1:33" ht="12.75">
      <c r="A104" s="9">
        <f t="shared" si="33"/>
        <v>9.199999999999983</v>
      </c>
      <c r="B104" s="9"/>
      <c r="C104" s="10"/>
      <c r="D104" s="9"/>
      <c r="E104" s="17"/>
      <c r="F104" s="9"/>
      <c r="G104" s="10"/>
      <c r="H104" s="11">
        <f t="shared" si="18"/>
        <v>2.4</v>
      </c>
      <c r="I104" s="10">
        <f t="shared" si="19"/>
        <v>0.19999999999999996</v>
      </c>
      <c r="J104" s="9">
        <f t="shared" si="20"/>
        <v>95</v>
      </c>
      <c r="K104" s="11"/>
      <c r="L104" s="11">
        <f t="shared" si="21"/>
        <v>1</v>
      </c>
      <c r="M104" s="11">
        <f t="shared" si="22"/>
        <v>0</v>
      </c>
      <c r="N104" s="9"/>
      <c r="O104" s="9"/>
      <c r="P104" s="9"/>
      <c r="Q104" s="9"/>
      <c r="R104" s="11">
        <f t="shared" si="23"/>
        <v>0.042521816049821526</v>
      </c>
      <c r="S104" s="20">
        <f t="shared" si="24"/>
        <v>0.17500522132704135</v>
      </c>
      <c r="T104" s="11"/>
      <c r="U104" s="11">
        <f t="shared" si="25"/>
        <v>0.18009700811479792</v>
      </c>
      <c r="V104" s="11">
        <f t="shared" si="26"/>
        <v>-0.9756750667009382</v>
      </c>
      <c r="W104" s="11">
        <f t="shared" si="27"/>
        <v>0.19256961624628433</v>
      </c>
      <c r="X104" s="10">
        <f t="shared" si="28"/>
        <v>95</v>
      </c>
      <c r="Y104" s="10">
        <f t="shared" si="29"/>
        <v>9.399999999999983</v>
      </c>
      <c r="Z104" s="11">
        <f t="shared" si="30"/>
        <v>-0.999693042035206</v>
      </c>
      <c r="AA104" s="11">
        <f t="shared" si="31"/>
        <v>0.024775425453375525</v>
      </c>
      <c r="AB104" s="9">
        <f t="shared" si="32"/>
        <v>300</v>
      </c>
      <c r="AC104" s="9"/>
      <c r="AD104" s="9"/>
      <c r="AE104" s="9"/>
      <c r="AF104" s="9"/>
      <c r="AG104" s="9"/>
    </row>
    <row r="105" spans="1:33" ht="12.75">
      <c r="A105" s="9">
        <f t="shared" si="33"/>
        <v>9.299999999999983</v>
      </c>
      <c r="B105" s="9"/>
      <c r="C105" s="10"/>
      <c r="D105" s="9"/>
      <c r="E105" s="17"/>
      <c r="F105" s="9"/>
      <c r="G105" s="10"/>
      <c r="H105" s="11">
        <f t="shared" si="18"/>
        <v>2.4</v>
      </c>
      <c r="I105" s="10">
        <f t="shared" si="19"/>
        <v>0.19999999999999996</v>
      </c>
      <c r="J105" s="9">
        <f t="shared" si="20"/>
        <v>96</v>
      </c>
      <c r="K105" s="11"/>
      <c r="L105" s="11">
        <f t="shared" si="21"/>
        <v>1</v>
      </c>
      <c r="M105" s="11">
        <f t="shared" si="22"/>
        <v>0</v>
      </c>
      <c r="N105" s="9"/>
      <c r="O105" s="9"/>
      <c r="P105" s="9"/>
      <c r="Q105" s="9"/>
      <c r="R105" s="11">
        <f t="shared" si="23"/>
        <v>0.02401797533426786</v>
      </c>
      <c r="S105" s="20">
        <f t="shared" si="24"/>
        <v>0.1677941907929088</v>
      </c>
      <c r="T105" s="11"/>
      <c r="U105" s="11">
        <f t="shared" si="25"/>
        <v>0.1695044353490627</v>
      </c>
      <c r="V105" s="11">
        <f t="shared" si="26"/>
        <v>-0.9912615454932412</v>
      </c>
      <c r="W105" s="11">
        <f t="shared" si="27"/>
        <v>0.08367948042647237</v>
      </c>
      <c r="X105" s="10">
        <f t="shared" si="28"/>
        <v>96</v>
      </c>
      <c r="Y105" s="10">
        <f t="shared" si="29"/>
        <v>9.499999999999982</v>
      </c>
      <c r="Z105" s="11">
        <f t="shared" si="30"/>
        <v>-0.9971721561963798</v>
      </c>
      <c r="AA105" s="11">
        <f t="shared" si="31"/>
        <v>-0.07515112046179159</v>
      </c>
      <c r="AB105" s="9">
        <f t="shared" si="32"/>
        <v>300</v>
      </c>
      <c r="AC105" s="9"/>
      <c r="AD105" s="9"/>
      <c r="AE105" s="9"/>
      <c r="AF105" s="9"/>
      <c r="AG105" s="9"/>
    </row>
    <row r="106" spans="1:33" ht="12.75">
      <c r="A106" s="9">
        <f t="shared" si="33"/>
        <v>9.399999999999983</v>
      </c>
      <c r="B106" s="9"/>
      <c r="C106" s="10"/>
      <c r="D106" s="9"/>
      <c r="E106" s="17"/>
      <c r="F106" s="9"/>
      <c r="G106" s="10"/>
      <c r="H106" s="11">
        <f t="shared" si="18"/>
        <v>2.4</v>
      </c>
      <c r="I106" s="10">
        <f t="shared" si="19"/>
        <v>0.19999999999999996</v>
      </c>
      <c r="J106" s="9">
        <f t="shared" si="20"/>
        <v>97</v>
      </c>
      <c r="K106" s="11"/>
      <c r="L106" s="11">
        <f t="shared" si="21"/>
        <v>1</v>
      </c>
      <c r="M106" s="11">
        <f t="shared" si="22"/>
        <v>0</v>
      </c>
      <c r="N106" s="9"/>
      <c r="O106" s="9"/>
      <c r="P106" s="9"/>
      <c r="Q106" s="9"/>
      <c r="R106" s="11">
        <f t="shared" si="23"/>
        <v>0.005910610703138586</v>
      </c>
      <c r="S106" s="20">
        <f t="shared" si="24"/>
        <v>0.15883060088826395</v>
      </c>
      <c r="T106" s="11"/>
      <c r="U106" s="11">
        <f t="shared" si="25"/>
        <v>0.15894053950270537</v>
      </c>
      <c r="V106" s="11">
        <f t="shared" si="26"/>
        <v>-0.995352176992162</v>
      </c>
      <c r="W106" s="11">
        <f t="shared" si="27"/>
        <v>-0.02624443295883265</v>
      </c>
      <c r="X106" s="10">
        <f t="shared" si="28"/>
        <v>97</v>
      </c>
      <c r="Y106" s="10">
        <f t="shared" si="29"/>
        <v>9.599999999999982</v>
      </c>
      <c r="Z106" s="11">
        <f t="shared" si="30"/>
        <v>-0.9846878557941301</v>
      </c>
      <c r="AA106" s="11">
        <f t="shared" si="31"/>
        <v>-0.17432678122296213</v>
      </c>
      <c r="AB106" s="9">
        <f t="shared" si="32"/>
        <v>300</v>
      </c>
      <c r="AC106" s="9"/>
      <c r="AD106" s="9"/>
      <c r="AE106" s="9"/>
      <c r="AF106" s="9"/>
      <c r="AG106" s="9"/>
    </row>
    <row r="107" spans="1:33" ht="12.75">
      <c r="A107" s="9">
        <f t="shared" si="33"/>
        <v>9.499999999999982</v>
      </c>
      <c r="B107" s="9"/>
      <c r="C107" s="10"/>
      <c r="D107" s="9"/>
      <c r="E107" s="17"/>
      <c r="F107" s="9"/>
      <c r="G107" s="10"/>
      <c r="H107" s="11">
        <f t="shared" si="18"/>
        <v>2.4</v>
      </c>
      <c r="I107" s="10">
        <f t="shared" si="19"/>
        <v>0.19999999999999996</v>
      </c>
      <c r="J107" s="9">
        <f t="shared" si="20"/>
        <v>98</v>
      </c>
      <c r="K107" s="11"/>
      <c r="L107" s="11">
        <f t="shared" si="21"/>
        <v>1</v>
      </c>
      <c r="M107" s="11">
        <f t="shared" si="22"/>
        <v>0</v>
      </c>
      <c r="N107" s="9"/>
      <c r="O107" s="9"/>
      <c r="P107" s="9"/>
      <c r="Q107" s="9"/>
      <c r="R107" s="11">
        <f t="shared" si="23"/>
        <v>-0.010664321198031956</v>
      </c>
      <c r="S107" s="20">
        <f t="shared" si="24"/>
        <v>0.14808234826412947</v>
      </c>
      <c r="T107" s="11"/>
      <c r="U107" s="11">
        <f t="shared" si="25"/>
        <v>0.1484658533604065</v>
      </c>
      <c r="V107" s="11">
        <f t="shared" si="26"/>
        <v>-0.9874508629510416</v>
      </c>
      <c r="W107" s="11">
        <f t="shared" si="27"/>
        <v>-0.13596028977280278</v>
      </c>
      <c r="X107" s="10">
        <f t="shared" si="28"/>
        <v>98</v>
      </c>
      <c r="Y107" s="10">
        <f t="shared" si="29"/>
        <v>9.699999999999982</v>
      </c>
      <c r="Z107" s="11">
        <f t="shared" si="30"/>
        <v>-0.962364879831315</v>
      </c>
      <c r="AA107" s="11">
        <f t="shared" si="31"/>
        <v>-0.27176062641092535</v>
      </c>
      <c r="AB107" s="9">
        <f t="shared" si="32"/>
        <v>300</v>
      </c>
      <c r="AC107" s="9"/>
      <c r="AD107" s="9"/>
      <c r="AE107" s="9"/>
      <c r="AF107" s="9"/>
      <c r="AG107" s="9"/>
    </row>
    <row r="108" spans="1:33" ht="12.75">
      <c r="A108" s="9">
        <f t="shared" si="33"/>
        <v>9.599999999999982</v>
      </c>
      <c r="B108" s="9"/>
      <c r="C108" s="10"/>
      <c r="D108" s="9"/>
      <c r="E108" s="17"/>
      <c r="F108" s="9"/>
      <c r="G108" s="10"/>
      <c r="H108" s="11">
        <f t="shared" si="18"/>
        <v>2.4</v>
      </c>
      <c r="I108" s="10">
        <f t="shared" si="19"/>
        <v>0.19999999999999996</v>
      </c>
      <c r="J108" s="9">
        <f t="shared" si="20"/>
        <v>99</v>
      </c>
      <c r="K108" s="11"/>
      <c r="L108" s="11">
        <f t="shared" si="21"/>
        <v>1</v>
      </c>
      <c r="M108" s="11">
        <f t="shared" si="22"/>
        <v>0</v>
      </c>
      <c r="N108" s="9"/>
      <c r="O108" s="9"/>
      <c r="P108" s="9"/>
      <c r="Q108" s="9"/>
      <c r="R108" s="11">
        <f t="shared" si="23"/>
        <v>-0.02508598311972654</v>
      </c>
      <c r="S108" s="20">
        <f t="shared" si="24"/>
        <v>0.13580033663812258</v>
      </c>
      <c r="T108" s="11"/>
      <c r="U108" s="11">
        <f t="shared" si="25"/>
        <v>0.13809792894938946</v>
      </c>
      <c r="V108" s="11">
        <f t="shared" si="26"/>
        <v>-0.9674689692024306</v>
      </c>
      <c r="W108" s="11">
        <f t="shared" si="27"/>
        <v>-0.24413017431660372</v>
      </c>
      <c r="X108" s="10">
        <f t="shared" si="28"/>
        <v>99</v>
      </c>
      <c r="Y108" s="10">
        <f t="shared" si="29"/>
        <v>9.799999999999981</v>
      </c>
      <c r="Z108" s="11">
        <f t="shared" si="30"/>
        <v>-0.9304262721047604</v>
      </c>
      <c r="AA108" s="11">
        <f t="shared" si="31"/>
        <v>-0.36647912925191023</v>
      </c>
      <c r="AB108" s="9">
        <f t="shared" si="32"/>
        <v>300</v>
      </c>
      <c r="AC108" s="9"/>
      <c r="AD108" s="9"/>
      <c r="AE108" s="9"/>
      <c r="AF108" s="9"/>
      <c r="AG108" s="9"/>
    </row>
    <row r="109" spans="1:33" ht="12.75">
      <c r="A109" s="9">
        <f t="shared" si="33"/>
        <v>9.699999999999982</v>
      </c>
      <c r="B109" s="9"/>
      <c r="C109" s="10"/>
      <c r="D109" s="9"/>
      <c r="E109" s="17"/>
      <c r="F109" s="9"/>
      <c r="G109" s="10"/>
      <c r="H109" s="11">
        <f t="shared" si="18"/>
        <v>2.4</v>
      </c>
      <c r="I109" s="10">
        <f t="shared" si="19"/>
        <v>0.19999999999999996</v>
      </c>
      <c r="J109" s="9">
        <f t="shared" si="20"/>
        <v>100</v>
      </c>
      <c r="K109" s="11"/>
      <c r="L109" s="11">
        <f t="shared" si="21"/>
        <v>1</v>
      </c>
      <c r="M109" s="11">
        <f t="shared" si="22"/>
        <v>0</v>
      </c>
      <c r="N109" s="9"/>
      <c r="O109" s="9"/>
      <c r="P109" s="9"/>
      <c r="Q109" s="9"/>
      <c r="R109" s="11">
        <f t="shared" si="23"/>
        <v>-0.037042697097670274</v>
      </c>
      <c r="S109" s="20">
        <f t="shared" si="24"/>
        <v>0.12234895493530651</v>
      </c>
      <c r="T109" s="11"/>
      <c r="U109" s="11">
        <f t="shared" si="25"/>
        <v>0.1278335956704317</v>
      </c>
      <c r="V109" s="11">
        <f t="shared" si="26"/>
        <v>-0.9355939627976299</v>
      </c>
      <c r="W109" s="11">
        <f t="shared" si="27"/>
        <v>-0.34941067567698814</v>
      </c>
      <c r="X109" s="10">
        <f t="shared" si="28"/>
        <v>100</v>
      </c>
      <c r="Y109" s="10">
        <f t="shared" si="29"/>
        <v>9.89999999999998</v>
      </c>
      <c r="Z109" s="11">
        <f t="shared" si="30"/>
        <v>-0.8891911526253699</v>
      </c>
      <c r="AA109" s="11">
        <f t="shared" si="31"/>
        <v>-0.45753589377530396</v>
      </c>
      <c r="AB109" s="9">
        <f t="shared" si="32"/>
        <v>300</v>
      </c>
      <c r="AC109" s="9"/>
      <c r="AD109" s="9"/>
      <c r="AE109" s="9"/>
      <c r="AF109" s="9"/>
      <c r="AG109" s="9"/>
    </row>
    <row r="110" spans="1:33" ht="12.75">
      <c r="A110" s="9">
        <f t="shared" si="33"/>
        <v>9.799999999999981</v>
      </c>
      <c r="B110" s="9"/>
      <c r="C110" s="10"/>
      <c r="D110" s="9"/>
      <c r="E110" s="17"/>
      <c r="F110" s="9"/>
      <c r="G110" s="10"/>
      <c r="H110" s="11">
        <f t="shared" si="18"/>
        <v>2.4</v>
      </c>
      <c r="I110" s="10">
        <f t="shared" si="19"/>
        <v>0.19999999999999996</v>
      </c>
      <c r="J110" s="9">
        <f t="shared" si="20"/>
        <v>101</v>
      </c>
      <c r="K110" s="11"/>
      <c r="L110" s="11">
        <f t="shared" si="21"/>
        <v>1</v>
      </c>
      <c r="M110" s="11">
        <f t="shared" si="22"/>
        <v>0</v>
      </c>
      <c r="N110" s="9"/>
      <c r="O110" s="9"/>
      <c r="P110" s="9"/>
      <c r="Q110" s="9"/>
      <c r="R110" s="11">
        <f t="shared" si="23"/>
        <v>-0.04640281017226</v>
      </c>
      <c r="S110" s="20">
        <f t="shared" si="24"/>
        <v>0.10812521809831582</v>
      </c>
      <c r="T110" s="11"/>
      <c r="U110" s="11">
        <f t="shared" si="25"/>
        <v>0.11766173371445433</v>
      </c>
      <c r="V110" s="11">
        <f t="shared" si="26"/>
        <v>-0.892212746510813</v>
      </c>
      <c r="W110" s="11">
        <f t="shared" si="27"/>
        <v>-0.45049514566855714</v>
      </c>
      <c r="X110" s="10">
        <f t="shared" si="28"/>
        <v>101</v>
      </c>
      <c r="Y110" s="10">
        <f t="shared" si="29"/>
        <v>9.99999999999998</v>
      </c>
      <c r="Z110" s="11">
        <f t="shared" si="30"/>
        <v>-0.8390715290764631</v>
      </c>
      <c r="AA110" s="11">
        <f t="shared" si="31"/>
        <v>-0.5440211108893535</v>
      </c>
      <c r="AB110" s="9">
        <f t="shared" si="32"/>
        <v>300</v>
      </c>
      <c r="AC110" s="9"/>
      <c r="AD110" s="9"/>
      <c r="AE110" s="9"/>
      <c r="AF110" s="9"/>
      <c r="AG110" s="9"/>
    </row>
    <row r="111" spans="1:33" ht="12.75">
      <c r="A111" s="9">
        <f t="shared" si="33"/>
        <v>9.89999999999998</v>
      </c>
      <c r="B111" s="9"/>
      <c r="C111" s="10"/>
      <c r="D111" s="9"/>
      <c r="E111" s="17"/>
      <c r="F111" s="9"/>
      <c r="G111" s="10"/>
      <c r="H111" s="11">
        <f t="shared" si="18"/>
        <v>2.4</v>
      </c>
      <c r="I111" s="10">
        <f t="shared" si="19"/>
        <v>0.19999999999999996</v>
      </c>
      <c r="J111" s="9">
        <f t="shared" si="20"/>
        <v>102</v>
      </c>
      <c r="K111" s="11"/>
      <c r="L111" s="11">
        <f t="shared" si="21"/>
        <v>1</v>
      </c>
      <c r="M111" s="11">
        <f t="shared" si="22"/>
        <v>0</v>
      </c>
      <c r="N111" s="9"/>
      <c r="O111" s="9"/>
      <c r="P111" s="9"/>
      <c r="Q111" s="9"/>
      <c r="R111" s="11">
        <f t="shared" si="23"/>
        <v>-0.05314121743434985</v>
      </c>
      <c r="S111" s="20">
        <f t="shared" si="24"/>
        <v>0.09352596522079631</v>
      </c>
      <c r="T111" s="11"/>
      <c r="U111" s="11">
        <f t="shared" si="25"/>
        <v>0.10756902509963753</v>
      </c>
      <c r="V111" s="11">
        <f t="shared" si="26"/>
        <v>-0.8378705795871659</v>
      </c>
      <c r="W111" s="11">
        <f t="shared" si="27"/>
        <v>-0.5461347237418761</v>
      </c>
      <c r="X111" s="10">
        <f t="shared" si="28"/>
        <v>102</v>
      </c>
      <c r="Y111" s="10">
        <f t="shared" si="29"/>
        <v>10.09999999999998</v>
      </c>
      <c r="Z111" s="11">
        <f t="shared" si="30"/>
        <v>-0.7805681801691959</v>
      </c>
      <c r="AA111" s="11">
        <f t="shared" si="31"/>
        <v>-0.6250706488928668</v>
      </c>
      <c r="AB111" s="9">
        <f t="shared" si="32"/>
        <v>300</v>
      </c>
      <c r="AC111" s="9"/>
      <c r="AD111" s="9"/>
      <c r="AE111" s="9"/>
      <c r="AF111" s="9"/>
      <c r="AG111" s="9"/>
    </row>
    <row r="112" spans="1:33" ht="12.75">
      <c r="A112" s="9">
        <f t="shared" si="33"/>
        <v>9.99999999999998</v>
      </c>
      <c r="B112" s="9"/>
      <c r="C112" s="10"/>
      <c r="D112" s="9"/>
      <c r="E112" s="17"/>
      <c r="F112" s="9"/>
      <c r="G112" s="10"/>
      <c r="H112" s="11">
        <f t="shared" si="18"/>
        <v>2.4</v>
      </c>
      <c r="I112" s="10">
        <f t="shared" si="19"/>
        <v>0.19999999999999996</v>
      </c>
      <c r="J112" s="9">
        <f t="shared" si="20"/>
        <v>103</v>
      </c>
      <c r="K112" s="11"/>
      <c r="L112" s="11">
        <f t="shared" si="21"/>
        <v>1</v>
      </c>
      <c r="M112" s="11">
        <f t="shared" si="22"/>
        <v>0</v>
      </c>
      <c r="N112" s="9"/>
      <c r="O112" s="9"/>
      <c r="P112" s="9"/>
      <c r="Q112" s="9"/>
      <c r="R112" s="11">
        <f t="shared" si="23"/>
        <v>-0.057302399417969996</v>
      </c>
      <c r="S112" s="20">
        <f t="shared" si="24"/>
        <v>0.07893592515099068</v>
      </c>
      <c r="T112" s="11"/>
      <c r="U112" s="11">
        <f t="shared" si="25"/>
        <v>0.09754201791279167</v>
      </c>
      <c r="V112" s="11">
        <f t="shared" si="26"/>
        <v>-0.773249567321332</v>
      </c>
      <c r="W112" s="11">
        <f t="shared" si="27"/>
        <v>-0.6351522769195441</v>
      </c>
      <c r="X112" s="10">
        <f t="shared" si="28"/>
        <v>103</v>
      </c>
      <c r="Y112" s="10">
        <f t="shared" si="29"/>
        <v>10.19999999999998</v>
      </c>
      <c r="Z112" s="11">
        <f t="shared" si="30"/>
        <v>-0.7142656520272139</v>
      </c>
      <c r="AA112" s="11">
        <f t="shared" si="31"/>
        <v>-0.6998746875935284</v>
      </c>
      <c r="AB112" s="9">
        <f t="shared" si="32"/>
        <v>103</v>
      </c>
      <c r="AC112" s="9"/>
      <c r="AD112" s="9"/>
      <c r="AE112" s="9"/>
      <c r="AF112" s="9"/>
      <c r="AG112" s="9"/>
    </row>
    <row r="113" spans="1:33" ht="12.75">
      <c r="A113" s="9">
        <f t="shared" si="33"/>
        <v>10.09999999999998</v>
      </c>
      <c r="B113" s="9"/>
      <c r="C113" s="10"/>
      <c r="D113" s="9"/>
      <c r="E113" s="17"/>
      <c r="F113" s="9"/>
      <c r="G113" s="10"/>
      <c r="H113" s="11">
        <f t="shared" si="18"/>
        <v>2.4</v>
      </c>
      <c r="I113" s="10">
        <f t="shared" si="19"/>
        <v>0.19999999999999996</v>
      </c>
      <c r="J113" s="9">
        <f t="shared" si="20"/>
        <v>104</v>
      </c>
      <c r="K113" s="11"/>
      <c r="L113" s="11">
        <f t="shared" si="21"/>
        <v>1</v>
      </c>
      <c r="M113" s="11">
        <f t="shared" si="22"/>
        <v>0</v>
      </c>
      <c r="N113" s="9"/>
      <c r="O113" s="9"/>
      <c r="P113" s="9"/>
      <c r="Q113" s="9"/>
      <c r="R113" s="11">
        <f t="shared" si="23"/>
        <v>-0.05898391529411806</v>
      </c>
      <c r="S113" s="20">
        <f t="shared" si="24"/>
        <v>0.06472241067398432</v>
      </c>
      <c r="T113" s="11"/>
      <c r="U113" s="11">
        <f t="shared" si="25"/>
        <v>0.08756764646189581</v>
      </c>
      <c r="V113" s="11">
        <f t="shared" si="26"/>
        <v>-0.6991556417163282</v>
      </c>
      <c r="W113" s="11">
        <f t="shared" si="27"/>
        <v>-0.7164547380658105</v>
      </c>
      <c r="X113" s="10">
        <f t="shared" si="28"/>
        <v>104</v>
      </c>
      <c r="Y113" s="10">
        <f t="shared" si="29"/>
        <v>10.29999999999998</v>
      </c>
      <c r="Z113" s="11">
        <f t="shared" si="30"/>
        <v>-0.6408264175950097</v>
      </c>
      <c r="AA113" s="11">
        <f t="shared" si="31"/>
        <v>-0.7676858097635688</v>
      </c>
      <c r="AB113" s="9">
        <f t="shared" si="32"/>
        <v>104</v>
      </c>
      <c r="AC113" s="9"/>
      <c r="AD113" s="9"/>
      <c r="AE113" s="9"/>
      <c r="AF113" s="9"/>
      <c r="AG113" s="9"/>
    </row>
    <row r="114" spans="1:33" ht="12.75">
      <c r="A114" s="9">
        <f t="shared" si="33"/>
        <v>10.19999999999998</v>
      </c>
      <c r="B114" s="9"/>
      <c r="C114" s="10"/>
      <c r="D114" s="9"/>
      <c r="E114" s="17"/>
      <c r="F114" s="9"/>
      <c r="G114" s="10"/>
      <c r="H114" s="11">
        <f t="shared" si="18"/>
        <v>2.4</v>
      </c>
      <c r="I114" s="10">
        <f t="shared" si="19"/>
        <v>0.19999999999999996</v>
      </c>
      <c r="J114" s="9">
        <f t="shared" si="20"/>
        <v>105</v>
      </c>
      <c r="K114" s="11"/>
      <c r="L114" s="11">
        <f t="shared" si="21"/>
        <v>1</v>
      </c>
      <c r="M114" s="11">
        <f t="shared" si="22"/>
        <v>0</v>
      </c>
      <c r="N114" s="9"/>
      <c r="O114" s="9"/>
      <c r="P114" s="9"/>
      <c r="Q114" s="9"/>
      <c r="R114" s="11">
        <f t="shared" si="23"/>
        <v>-0.05832922412131847</v>
      </c>
      <c r="S114" s="20">
        <f t="shared" si="24"/>
        <v>0.05123107169775831</v>
      </c>
      <c r="T114" s="11"/>
      <c r="U114" s="11">
        <f t="shared" si="25"/>
        <v>0.07763324734864473</v>
      </c>
      <c r="V114" s="11">
        <f t="shared" si="26"/>
        <v>-0.6165078732347351</v>
      </c>
      <c r="W114" s="11">
        <f t="shared" si="27"/>
        <v>-0.7890450016347837</v>
      </c>
      <c r="X114" s="10">
        <f t="shared" si="28"/>
        <v>105</v>
      </c>
      <c r="Y114" s="10">
        <f t="shared" si="29"/>
        <v>10.399999999999979</v>
      </c>
      <c r="Z114" s="11">
        <f t="shared" si="30"/>
        <v>-0.5609842574272464</v>
      </c>
      <c r="AA114" s="11">
        <f t="shared" si="31"/>
        <v>-0.8278264690856417</v>
      </c>
      <c r="AB114" s="9">
        <f t="shared" si="32"/>
        <v>105</v>
      </c>
      <c r="AC114" s="9"/>
      <c r="AD114" s="9"/>
      <c r="AE114" s="9"/>
      <c r="AF114" s="9"/>
      <c r="AG114" s="9"/>
    </row>
    <row r="115" spans="1:33" ht="12.75">
      <c r="A115" s="9">
        <f t="shared" si="33"/>
        <v>10.29999999999998</v>
      </c>
      <c r="B115" s="9"/>
      <c r="C115" s="10"/>
      <c r="D115" s="9"/>
      <c r="E115" s="17"/>
      <c r="F115" s="9"/>
      <c r="G115" s="10"/>
      <c r="H115" s="11">
        <f t="shared" si="18"/>
        <v>2.4</v>
      </c>
      <c r="I115" s="10">
        <f t="shared" si="19"/>
        <v>0.19999999999999996</v>
      </c>
      <c r="J115" s="9">
        <f t="shared" si="20"/>
        <v>106</v>
      </c>
      <c r="K115" s="11"/>
      <c r="L115" s="11">
        <f t="shared" si="21"/>
        <v>1</v>
      </c>
      <c r="M115" s="11">
        <f t="shared" si="22"/>
        <v>0</v>
      </c>
      <c r="N115" s="9"/>
      <c r="O115" s="9"/>
      <c r="P115" s="9"/>
      <c r="Q115" s="9"/>
      <c r="R115" s="11">
        <f t="shared" si="23"/>
        <v>-0.05552361580748866</v>
      </c>
      <c r="S115" s="20">
        <f t="shared" si="24"/>
        <v>0.038781467450857976</v>
      </c>
      <c r="T115" s="11"/>
      <c r="U115" s="11">
        <f t="shared" si="25"/>
        <v>0.06772646550632597</v>
      </c>
      <c r="V115" s="11">
        <f t="shared" si="26"/>
        <v>-0.5263275029295215</v>
      </c>
      <c r="W115" s="11">
        <f t="shared" si="27"/>
        <v>-0.8520331021904803</v>
      </c>
      <c r="X115" s="10">
        <f t="shared" si="28"/>
        <v>106</v>
      </c>
      <c r="Y115" s="10">
        <f t="shared" si="29"/>
        <v>10.499999999999979</v>
      </c>
      <c r="Z115" s="11">
        <f t="shared" si="30"/>
        <v>-0.47553692799601127</v>
      </c>
      <c r="AA115" s="11">
        <f t="shared" si="31"/>
        <v>-0.8796957599716599</v>
      </c>
      <c r="AB115" s="9">
        <f t="shared" si="32"/>
        <v>106</v>
      </c>
      <c r="AC115" s="9"/>
      <c r="AD115" s="9"/>
      <c r="AE115" s="9"/>
      <c r="AF115" s="9"/>
      <c r="AG115" s="9"/>
    </row>
    <row r="116" spans="1:33" ht="12.75">
      <c r="A116" s="9">
        <f t="shared" si="33"/>
        <v>10.399999999999979</v>
      </c>
      <c r="B116" s="9"/>
      <c r="C116" s="10"/>
      <c r="D116" s="9"/>
      <c r="E116" s="17"/>
      <c r="F116" s="9"/>
      <c r="G116" s="10"/>
      <c r="H116" s="11">
        <f t="shared" si="18"/>
        <v>2.4</v>
      </c>
      <c r="I116" s="10">
        <f t="shared" si="19"/>
        <v>0.19999999999999996</v>
      </c>
      <c r="J116" s="9">
        <f t="shared" si="20"/>
        <v>107</v>
      </c>
      <c r="K116" s="11"/>
      <c r="L116" s="11">
        <f t="shared" si="21"/>
        <v>1</v>
      </c>
      <c r="M116" s="11">
        <f t="shared" si="22"/>
        <v>0</v>
      </c>
      <c r="N116" s="9"/>
      <c r="O116" s="9"/>
      <c r="P116" s="9"/>
      <c r="Q116" s="9"/>
      <c r="R116" s="11">
        <f t="shared" si="23"/>
        <v>-0.05079057493351019</v>
      </c>
      <c r="S116" s="20">
        <f t="shared" si="24"/>
        <v>0.0276626577811796</v>
      </c>
      <c r="T116" s="11"/>
      <c r="U116" s="11">
        <f t="shared" si="25"/>
        <v>0.057835154859265055</v>
      </c>
      <c r="V116" s="11">
        <f t="shared" si="26"/>
        <v>-0.4297259937560554</v>
      </c>
      <c r="W116" s="11">
        <f t="shared" si="27"/>
        <v>-0.9046462984952931</v>
      </c>
      <c r="X116" s="10">
        <f t="shared" si="28"/>
        <v>107</v>
      </c>
      <c r="Y116" s="10">
        <f t="shared" si="29"/>
        <v>10.599999999999978</v>
      </c>
      <c r="Z116" s="11">
        <f t="shared" si="30"/>
        <v>-0.38533819077184933</v>
      </c>
      <c r="AA116" s="11">
        <f t="shared" si="31"/>
        <v>-0.9227754216127985</v>
      </c>
      <c r="AB116" s="9">
        <f t="shared" si="32"/>
        <v>107</v>
      </c>
      <c r="AC116" s="9"/>
      <c r="AD116" s="9"/>
      <c r="AE116" s="9"/>
      <c r="AF116" s="9"/>
      <c r="AG116" s="9"/>
    </row>
    <row r="117" spans="1:33" ht="12.75">
      <c r="A117" s="9">
        <f t="shared" si="33"/>
        <v>10.499999999999979</v>
      </c>
      <c r="B117" s="9"/>
      <c r="C117" s="10"/>
      <c r="D117" s="9"/>
      <c r="E117" s="17"/>
      <c r="F117" s="9"/>
      <c r="G117" s="10"/>
      <c r="H117" s="11">
        <f t="shared" si="18"/>
        <v>2.4</v>
      </c>
      <c r="I117" s="10">
        <f t="shared" si="19"/>
        <v>0.19999999999999996</v>
      </c>
      <c r="J117" s="9">
        <f t="shared" si="20"/>
        <v>108</v>
      </c>
      <c r="K117" s="11"/>
      <c r="L117" s="11">
        <f t="shared" si="21"/>
        <v>1</v>
      </c>
      <c r="M117" s="11">
        <f t="shared" si="22"/>
        <v>0</v>
      </c>
      <c r="N117" s="9"/>
      <c r="O117" s="9"/>
      <c r="P117" s="9"/>
      <c r="Q117" s="9"/>
      <c r="R117" s="11">
        <f t="shared" si="23"/>
        <v>-0.04438780298420608</v>
      </c>
      <c r="S117" s="20">
        <f t="shared" si="24"/>
        <v>0.018129123117505364</v>
      </c>
      <c r="T117" s="11"/>
      <c r="U117" s="11">
        <f t="shared" si="25"/>
        <v>0.04794728520755228</v>
      </c>
      <c r="V117" s="11">
        <f t="shared" si="26"/>
        <v>-0.32789210874824287</v>
      </c>
      <c r="W117" s="11">
        <f t="shared" si="27"/>
        <v>-0.9462378825504312</v>
      </c>
      <c r="X117" s="10">
        <f t="shared" si="28"/>
        <v>108</v>
      </c>
      <c r="Y117" s="10">
        <f t="shared" si="29"/>
        <v>10.699999999999978</v>
      </c>
      <c r="Z117" s="11">
        <f t="shared" si="30"/>
        <v>-0.2912892817213659</v>
      </c>
      <c r="AA117" s="11">
        <f t="shared" si="31"/>
        <v>-0.9566350162701817</v>
      </c>
      <c r="AB117" s="9">
        <f t="shared" si="32"/>
        <v>108</v>
      </c>
      <c r="AC117" s="9"/>
      <c r="AD117" s="9"/>
      <c r="AE117" s="9"/>
      <c r="AF117" s="9"/>
      <c r="AG117" s="9"/>
    </row>
    <row r="118" spans="1:33" ht="12.75">
      <c r="A118" s="9">
        <f t="shared" si="33"/>
        <v>10.599999999999978</v>
      </c>
      <c r="B118" s="9"/>
      <c r="C118" s="10"/>
      <c r="D118" s="9"/>
      <c r="E118" s="17"/>
      <c r="F118" s="9"/>
      <c r="G118" s="10"/>
      <c r="H118" s="11">
        <f t="shared" si="18"/>
        <v>2.4</v>
      </c>
      <c r="I118" s="10">
        <f t="shared" si="19"/>
        <v>0.19999999999999996</v>
      </c>
      <c r="J118" s="9">
        <f t="shared" si="20"/>
        <v>109</v>
      </c>
      <c r="K118" s="11"/>
      <c r="L118" s="11">
        <f t="shared" si="21"/>
        <v>1</v>
      </c>
      <c r="M118" s="11">
        <f t="shared" si="22"/>
        <v>0</v>
      </c>
      <c r="N118" s="9"/>
      <c r="O118" s="9"/>
      <c r="P118" s="9"/>
      <c r="Q118" s="9"/>
      <c r="R118" s="11">
        <f t="shared" si="23"/>
        <v>-0.03660282702687695</v>
      </c>
      <c r="S118" s="20">
        <f t="shared" si="24"/>
        <v>0.010397133719750484</v>
      </c>
      <c r="T118" s="11"/>
      <c r="U118" s="11">
        <f t="shared" si="25"/>
        <v>0.03805085197398143</v>
      </c>
      <c r="V118" s="11">
        <f t="shared" si="26"/>
        <v>-0.22207815809847573</v>
      </c>
      <c r="W118" s="11">
        <f t="shared" si="27"/>
        <v>-0.9762946263509271</v>
      </c>
      <c r="X118" s="10">
        <f t="shared" si="28"/>
        <v>109</v>
      </c>
      <c r="Y118" s="10">
        <f t="shared" si="29"/>
        <v>10.799999999999978</v>
      </c>
      <c r="Z118" s="11">
        <f t="shared" si="30"/>
        <v>-0.19432990645535744</v>
      </c>
      <c r="AA118" s="11">
        <f t="shared" si="31"/>
        <v>-0.980936230066487</v>
      </c>
      <c r="AB118" s="9">
        <f t="shared" si="32"/>
        <v>109</v>
      </c>
      <c r="AC118" s="9"/>
      <c r="AD118" s="9"/>
      <c r="AE118" s="9"/>
      <c r="AF118" s="9"/>
      <c r="AG118" s="9"/>
    </row>
    <row r="119" spans="1:33" ht="12.75">
      <c r="A119" s="9">
        <f t="shared" si="33"/>
        <v>10.699999999999978</v>
      </c>
      <c r="B119" s="9"/>
      <c r="C119" s="10"/>
      <c r="D119" s="9"/>
      <c r="E119" s="17"/>
      <c r="F119" s="9"/>
      <c r="G119" s="10"/>
      <c r="H119" s="11">
        <f t="shared" si="18"/>
        <v>2.4</v>
      </c>
      <c r="I119" s="10">
        <f t="shared" si="19"/>
        <v>0.19999999999999996</v>
      </c>
      <c r="J119" s="9">
        <f t="shared" si="20"/>
        <v>110</v>
      </c>
      <c r="K119" s="11"/>
      <c r="L119" s="11">
        <f t="shared" si="21"/>
        <v>1</v>
      </c>
      <c r="M119" s="11">
        <f t="shared" si="22"/>
        <v>0</v>
      </c>
      <c r="N119" s="9"/>
      <c r="O119" s="9"/>
      <c r="P119" s="9"/>
      <c r="Q119" s="9"/>
      <c r="R119" s="11">
        <f t="shared" si="23"/>
        <v>-0.027748251643118282</v>
      </c>
      <c r="S119" s="20">
        <f t="shared" si="24"/>
        <v>0.004641603715559883</v>
      </c>
      <c r="T119" s="11"/>
      <c r="U119" s="11">
        <f t="shared" si="25"/>
        <v>0.028133786703927997</v>
      </c>
      <c r="V119" s="11">
        <f t="shared" si="26"/>
        <v>-0.11358555762259122</v>
      </c>
      <c r="W119" s="11">
        <f t="shared" si="27"/>
        <v>-0.9944427844387362</v>
      </c>
      <c r="X119" s="10">
        <f t="shared" si="28"/>
        <v>110</v>
      </c>
      <c r="Y119" s="10">
        <f t="shared" si="29"/>
        <v>10.899999999999977</v>
      </c>
      <c r="Z119" s="11">
        <f t="shared" si="30"/>
        <v>-0.09542885100097365</v>
      </c>
      <c r="AA119" s="11">
        <f t="shared" si="31"/>
        <v>-0.9954362533063752</v>
      </c>
      <c r="AB119" s="9">
        <f t="shared" si="32"/>
        <v>110</v>
      </c>
      <c r="AC119" s="9"/>
      <c r="AD119" s="9"/>
      <c r="AE119" s="9"/>
      <c r="AF119" s="9"/>
      <c r="AG119" s="9"/>
    </row>
    <row r="120" spans="1:33" ht="12.75">
      <c r="A120" s="9">
        <f t="shared" si="33"/>
        <v>10.799999999999978</v>
      </c>
      <c r="B120" s="9"/>
      <c r="C120" s="10"/>
      <c r="D120" s="9"/>
      <c r="E120" s="17"/>
      <c r="F120" s="9"/>
      <c r="G120" s="10"/>
      <c r="H120" s="11">
        <f t="shared" si="18"/>
        <v>2.4</v>
      </c>
      <c r="I120" s="10">
        <f t="shared" si="19"/>
        <v>0.19999999999999996</v>
      </c>
      <c r="J120" s="9">
        <f t="shared" si="20"/>
        <v>111</v>
      </c>
      <c r="K120" s="11"/>
      <c r="L120" s="11">
        <f t="shared" si="21"/>
        <v>1</v>
      </c>
      <c r="M120" s="11">
        <f t="shared" si="22"/>
        <v>0</v>
      </c>
      <c r="N120" s="9"/>
      <c r="O120" s="9"/>
      <c r="P120" s="9"/>
      <c r="Q120" s="9"/>
      <c r="R120" s="11">
        <f t="shared" si="23"/>
        <v>-0.01815670662161757</v>
      </c>
      <c r="S120" s="20">
        <f t="shared" si="24"/>
        <v>0.000993468867638958</v>
      </c>
      <c r="T120" s="11"/>
      <c r="U120" s="11">
        <f t="shared" si="25"/>
        <v>0.018183865808305427</v>
      </c>
      <c r="V120" s="11">
        <f t="shared" si="26"/>
        <v>-0.003749852199286738</v>
      </c>
      <c r="W120" s="11">
        <f t="shared" si="27"/>
        <v>-1.0004525942664337</v>
      </c>
      <c r="X120" s="10">
        <f t="shared" si="28"/>
        <v>111</v>
      </c>
      <c r="Y120" s="10">
        <f t="shared" si="29"/>
        <v>10.999999999999977</v>
      </c>
      <c r="Z120" s="11">
        <f t="shared" si="30"/>
        <v>0.004425697988027693</v>
      </c>
      <c r="AA120" s="11">
        <f t="shared" si="31"/>
        <v>-0.9999902065507036</v>
      </c>
      <c r="AB120" s="9">
        <f t="shared" si="32"/>
        <v>111</v>
      </c>
      <c r="AC120" s="9"/>
      <c r="AD120" s="9"/>
      <c r="AE120" s="9"/>
      <c r="AF120" s="9"/>
      <c r="AG120" s="9"/>
    </row>
    <row r="121" spans="1:33" ht="12.75">
      <c r="A121" s="9">
        <f t="shared" si="33"/>
        <v>10.899999999999977</v>
      </c>
      <c r="B121" s="9"/>
      <c r="C121" s="10"/>
      <c r="D121" s="9"/>
      <c r="E121" s="17"/>
      <c r="F121" s="9"/>
      <c r="G121" s="10"/>
      <c r="H121" s="11">
        <f t="shared" si="18"/>
        <v>2.4</v>
      </c>
      <c r="I121" s="10">
        <f t="shared" si="19"/>
        <v>0.19999999999999996</v>
      </c>
      <c r="J121" s="9">
        <f t="shared" si="20"/>
        <v>112</v>
      </c>
      <c r="K121" s="11"/>
      <c r="L121" s="11">
        <f t="shared" si="21"/>
        <v>1</v>
      </c>
      <c r="M121" s="11">
        <f t="shared" si="22"/>
        <v>0</v>
      </c>
      <c r="N121" s="9"/>
      <c r="O121" s="9"/>
      <c r="P121" s="9"/>
      <c r="Q121" s="9"/>
      <c r="R121" s="11">
        <f t="shared" si="23"/>
        <v>-0.008175550187314432</v>
      </c>
      <c r="S121" s="20">
        <f t="shared" si="24"/>
        <v>-0.00046238771573015036</v>
      </c>
      <c r="T121" s="11"/>
      <c r="U121" s="11">
        <f t="shared" si="25"/>
        <v>0.00818861546691229</v>
      </c>
      <c r="V121" s="11">
        <f t="shared" si="26"/>
        <v>0.10607463818476275</v>
      </c>
      <c r="W121" s="11">
        <f t="shared" si="27"/>
        <v>-0.9942412086010747</v>
      </c>
      <c r="X121" s="10">
        <f t="shared" si="28"/>
        <v>112</v>
      </c>
      <c r="Y121" s="10">
        <f t="shared" si="29"/>
        <v>11.099999999999977</v>
      </c>
      <c r="Z121" s="11">
        <f t="shared" si="30"/>
        <v>0.10423602686567392</v>
      </c>
      <c r="AA121" s="11">
        <f t="shared" si="31"/>
        <v>-0.9945525882039916</v>
      </c>
      <c r="AB121" s="9">
        <f t="shared" si="32"/>
        <v>112</v>
      </c>
      <c r="AC121" s="9"/>
      <c r="AD121" s="9"/>
      <c r="AE121" s="9"/>
      <c r="AF121" s="9"/>
      <c r="AG121" s="9"/>
    </row>
    <row r="122" spans="1:33" ht="12.75">
      <c r="A122" s="9">
        <f t="shared" si="33"/>
        <v>10.999999999999977</v>
      </c>
      <c r="B122" s="9"/>
      <c r="C122" s="10"/>
      <c r="D122" s="9"/>
      <c r="E122" s="17"/>
      <c r="F122" s="9"/>
      <c r="G122" s="10"/>
      <c r="H122" s="11">
        <f t="shared" si="18"/>
        <v>2.4</v>
      </c>
      <c r="I122" s="10">
        <f t="shared" si="19"/>
        <v>0.19999999999999996</v>
      </c>
      <c r="J122" s="9">
        <f t="shared" si="20"/>
        <v>113</v>
      </c>
      <c r="K122" s="11"/>
      <c r="L122" s="11">
        <f t="shared" si="21"/>
        <v>1</v>
      </c>
      <c r="M122" s="11">
        <f t="shared" si="22"/>
        <v>0</v>
      </c>
      <c r="N122" s="9"/>
      <c r="O122" s="9"/>
      <c r="P122" s="9"/>
      <c r="Q122" s="9"/>
      <c r="R122" s="11">
        <f t="shared" si="23"/>
        <v>0.0018386113190888287</v>
      </c>
      <c r="S122" s="20">
        <f t="shared" si="24"/>
        <v>0.0003113796029169391</v>
      </c>
      <c r="T122" s="11"/>
      <c r="U122" s="11">
        <f t="shared" si="25"/>
        <v>0.0018647919025441616</v>
      </c>
      <c r="V122" s="11">
        <f t="shared" si="26"/>
        <v>-0.0023810263984234137</v>
      </c>
      <c r="W122" s="11">
        <f t="shared" si="27"/>
        <v>-1.0126088110526583</v>
      </c>
      <c r="X122" s="10">
        <f t="shared" si="28"/>
        <v>113</v>
      </c>
      <c r="Y122" s="10">
        <f t="shared" si="29"/>
        <v>11.199999999999976</v>
      </c>
      <c r="Z122" s="11">
        <f t="shared" si="30"/>
        <v>0.2030048638187278</v>
      </c>
      <c r="AA122" s="11">
        <f t="shared" si="31"/>
        <v>-0.9791777291513221</v>
      </c>
      <c r="AB122" s="9">
        <f t="shared" si="32"/>
        <v>113</v>
      </c>
      <c r="AC122" s="9"/>
      <c r="AD122" s="9"/>
      <c r="AE122" s="9"/>
      <c r="AF122" s="9"/>
      <c r="AG122" s="9"/>
    </row>
    <row r="123" spans="1:33" ht="12.75">
      <c r="A123" s="9">
        <f t="shared" si="33"/>
        <v>11.099999999999977</v>
      </c>
      <c r="B123" s="9"/>
      <c r="C123" s="10"/>
      <c r="D123" s="9"/>
      <c r="E123" s="17"/>
      <c r="F123" s="9"/>
      <c r="G123" s="10"/>
      <c r="H123" s="11">
        <f t="shared" si="18"/>
        <v>2.4</v>
      </c>
      <c r="I123" s="10">
        <f t="shared" si="19"/>
        <v>0.19999999999999996</v>
      </c>
      <c r="J123" s="9">
        <f t="shared" si="20"/>
        <v>114</v>
      </c>
      <c r="K123" s="11"/>
      <c r="L123" s="11">
        <f t="shared" si="21"/>
        <v>1</v>
      </c>
      <c r="M123" s="11">
        <f t="shared" si="22"/>
        <v>0</v>
      </c>
      <c r="N123" s="9"/>
      <c r="O123" s="9"/>
      <c r="P123" s="9"/>
      <c r="Q123" s="9"/>
      <c r="R123" s="11">
        <f t="shared" si="23"/>
        <v>-0.2053858902171512</v>
      </c>
      <c r="S123" s="20">
        <f t="shared" si="24"/>
        <v>-0.03343108190133626</v>
      </c>
      <c r="T123" s="11"/>
      <c r="U123" s="11">
        <f t="shared" si="25"/>
        <v>0.20808892603256315</v>
      </c>
      <c r="V123" s="11">
        <f t="shared" si="26"/>
        <v>0.10619009439419011</v>
      </c>
      <c r="W123" s="11">
        <f t="shared" si="27"/>
        <v>-0.9949364674096741</v>
      </c>
      <c r="X123" s="10">
        <f t="shared" si="28"/>
        <v>114</v>
      </c>
      <c r="Y123" s="10">
        <f t="shared" si="29"/>
        <v>11.299999999999976</v>
      </c>
      <c r="Z123" s="11">
        <f t="shared" si="30"/>
        <v>0.2997453432769912</v>
      </c>
      <c r="AA123" s="11">
        <f t="shared" si="31"/>
        <v>-0.9540192499020964</v>
      </c>
      <c r="AB123" s="9">
        <f t="shared" si="32"/>
        <v>300</v>
      </c>
      <c r="AC123" s="9"/>
      <c r="AD123" s="9"/>
      <c r="AE123" s="9"/>
      <c r="AF123" s="9"/>
      <c r="AG123" s="9"/>
    </row>
    <row r="124" spans="1:33" ht="12.75">
      <c r="A124" s="9"/>
      <c r="B124" s="9"/>
      <c r="C124" s="9"/>
      <c r="D124" s="9"/>
      <c r="E124" s="17"/>
      <c r="F124" s="9"/>
      <c r="G124" s="10"/>
      <c r="H124" s="11">
        <f t="shared" si="18"/>
        <v>2.4</v>
      </c>
      <c r="I124" s="10">
        <f t="shared" si="19"/>
        <v>0.19999999999999996</v>
      </c>
      <c r="J124" s="9">
        <f t="shared" si="20"/>
        <v>115</v>
      </c>
      <c r="K124" s="11"/>
      <c r="L124" s="11">
        <f t="shared" si="21"/>
        <v>1</v>
      </c>
      <c r="M124" s="11">
        <f t="shared" si="22"/>
        <v>0</v>
      </c>
      <c r="N124" s="9"/>
      <c r="O124" s="9"/>
      <c r="P124" s="9"/>
      <c r="Q124" s="9"/>
      <c r="R124" s="11">
        <f t="shared" si="23"/>
        <v>-0.1935552488828011</v>
      </c>
      <c r="S124" s="20">
        <f t="shared" si="24"/>
        <v>-0.04091721750757771</v>
      </c>
      <c r="T124" s="11"/>
      <c r="U124" s="11">
        <f t="shared" si="25"/>
        <v>0.1978328917512088</v>
      </c>
      <c r="V124" s="11">
        <f t="shared" si="26"/>
        <v>0.2138116187455776</v>
      </c>
      <c r="W124" s="11">
        <f t="shared" si="27"/>
        <v>-0.9721854785018549</v>
      </c>
      <c r="X124" s="10">
        <f t="shared" si="28"/>
        <v>115</v>
      </c>
      <c r="Y124" s="10">
        <f t="shared" si="29"/>
        <v>11.399999999999975</v>
      </c>
      <c r="Z124" s="11">
        <f t="shared" si="30"/>
        <v>0.39349086634786806</v>
      </c>
      <c r="AA124" s="11">
        <f t="shared" si="31"/>
        <v>-0.9193285256646855</v>
      </c>
      <c r="AB124" s="9">
        <f t="shared" si="32"/>
        <v>300</v>
      </c>
      <c r="AC124" s="9"/>
      <c r="AD124" s="9"/>
      <c r="AE124" s="9"/>
      <c r="AF124" s="9"/>
      <c r="AG124" s="9"/>
    </row>
    <row r="125" spans="1:33" ht="12.75">
      <c r="A125" s="9"/>
      <c r="B125" s="9"/>
      <c r="C125" s="9"/>
      <c r="D125" s="9"/>
      <c r="E125" s="17"/>
      <c r="F125" s="9"/>
      <c r="G125" s="10"/>
      <c r="H125" s="11">
        <f t="shared" si="18"/>
        <v>2.4</v>
      </c>
      <c r="I125" s="10">
        <f t="shared" si="19"/>
        <v>0.19999999999999996</v>
      </c>
      <c r="J125" s="9">
        <f t="shared" si="20"/>
        <v>116</v>
      </c>
      <c r="K125" s="11"/>
      <c r="L125" s="11">
        <f t="shared" si="21"/>
        <v>1</v>
      </c>
      <c r="M125" s="11">
        <f t="shared" si="22"/>
        <v>0</v>
      </c>
      <c r="N125" s="9"/>
      <c r="O125" s="9"/>
      <c r="P125" s="9"/>
      <c r="Q125" s="9"/>
      <c r="R125" s="11">
        <f t="shared" si="23"/>
        <v>-0.17967924760229045</v>
      </c>
      <c r="S125" s="20">
        <f t="shared" si="24"/>
        <v>-0.0528569528371694</v>
      </c>
      <c r="T125" s="11"/>
      <c r="U125" s="11">
        <f t="shared" si="25"/>
        <v>0.1872925238287849</v>
      </c>
      <c r="V125" s="11">
        <f t="shared" si="26"/>
        <v>0.31934021557478176</v>
      </c>
      <c r="W125" s="11">
        <f t="shared" si="27"/>
        <v>-0.9411417150177139</v>
      </c>
      <c r="X125" s="10">
        <f t="shared" si="28"/>
        <v>116</v>
      </c>
      <c r="Y125" s="10">
        <f t="shared" si="29"/>
        <v>11.499999999999975</v>
      </c>
      <c r="Z125" s="11">
        <f t="shared" si="30"/>
        <v>0.4833047587529841</v>
      </c>
      <c r="AA125" s="11">
        <f t="shared" si="31"/>
        <v>-0.8754521746884405</v>
      </c>
      <c r="AB125" s="9">
        <f t="shared" si="32"/>
        <v>300</v>
      </c>
      <c r="AC125" s="9"/>
      <c r="AD125" s="9"/>
      <c r="AE125" s="9"/>
      <c r="AF125" s="9"/>
      <c r="AG125" s="9"/>
    </row>
    <row r="126" spans="1:33" ht="12.75">
      <c r="A126" s="9"/>
      <c r="B126" s="9"/>
      <c r="C126" s="9"/>
      <c r="D126" s="9"/>
      <c r="E126" s="17"/>
      <c r="F126" s="9"/>
      <c r="G126" s="10"/>
      <c r="H126" s="11">
        <f t="shared" si="18"/>
        <v>2.4</v>
      </c>
      <c r="I126" s="10">
        <f t="shared" si="19"/>
        <v>0.19999999999999996</v>
      </c>
      <c r="J126" s="9">
        <f t="shared" si="20"/>
        <v>117</v>
      </c>
      <c r="K126" s="11"/>
      <c r="L126" s="11">
        <f t="shared" si="21"/>
        <v>1</v>
      </c>
      <c r="M126" s="11">
        <f t="shared" si="22"/>
        <v>0</v>
      </c>
      <c r="N126" s="9"/>
      <c r="O126" s="9"/>
      <c r="P126" s="9"/>
      <c r="Q126" s="9"/>
      <c r="R126" s="11">
        <f t="shared" si="23"/>
        <v>-0.16396454317820236</v>
      </c>
      <c r="S126" s="20">
        <f t="shared" si="24"/>
        <v>-0.06568954032927343</v>
      </c>
      <c r="T126" s="11"/>
      <c r="U126" s="11">
        <f t="shared" si="25"/>
        <v>0.17663376553849444</v>
      </c>
      <c r="V126" s="11">
        <f t="shared" si="26"/>
        <v>0.421450362491576</v>
      </c>
      <c r="W126" s="11">
        <f t="shared" si="27"/>
        <v>-0.9002330619400252</v>
      </c>
      <c r="X126" s="10">
        <f t="shared" si="28"/>
        <v>117</v>
      </c>
      <c r="Y126" s="10">
        <f t="shared" si="29"/>
        <v>11.599999999999975</v>
      </c>
      <c r="Z126" s="11">
        <f t="shared" si="30"/>
        <v>0.5682896297679532</v>
      </c>
      <c r="AA126" s="11">
        <f t="shared" si="31"/>
        <v>-0.822828594968723</v>
      </c>
      <c r="AB126" s="9">
        <f t="shared" si="32"/>
        <v>300</v>
      </c>
      <c r="AC126" s="9"/>
      <c r="AD126" s="9"/>
      <c r="AE126" s="9"/>
      <c r="AF126" s="9"/>
      <c r="AG126" s="9"/>
    </row>
    <row r="127" spans="1:33" ht="12.75">
      <c r="A127" s="9"/>
      <c r="B127" s="9"/>
      <c r="C127" s="9"/>
      <c r="D127" s="9"/>
      <c r="E127" s="17"/>
      <c r="F127" s="9"/>
      <c r="G127" s="10"/>
      <c r="H127" s="11">
        <f t="shared" si="18"/>
        <v>2.4</v>
      </c>
      <c r="I127" s="10">
        <f t="shared" si="19"/>
        <v>0.19999999999999996</v>
      </c>
      <c r="J127" s="9">
        <f t="shared" si="20"/>
        <v>118</v>
      </c>
      <c r="K127" s="11"/>
      <c r="L127" s="11">
        <f t="shared" si="21"/>
        <v>1</v>
      </c>
      <c r="M127" s="11">
        <f t="shared" si="22"/>
        <v>0</v>
      </c>
      <c r="N127" s="9"/>
      <c r="O127" s="9"/>
      <c r="P127" s="9"/>
      <c r="Q127" s="9"/>
      <c r="R127" s="11">
        <f t="shared" si="23"/>
        <v>-0.14683926727637714</v>
      </c>
      <c r="S127" s="20">
        <f t="shared" si="24"/>
        <v>-0.07740446697130221</v>
      </c>
      <c r="T127" s="11"/>
      <c r="U127" s="11">
        <f t="shared" si="25"/>
        <v>0.16599163208238762</v>
      </c>
      <c r="V127" s="11">
        <f t="shared" si="26"/>
        <v>0.5187583966241913</v>
      </c>
      <c r="W127" s="11">
        <f t="shared" si="27"/>
        <v>-0.8489383595503457</v>
      </c>
      <c r="X127" s="10">
        <f t="shared" si="28"/>
        <v>118</v>
      </c>
      <c r="Y127" s="10">
        <f t="shared" si="29"/>
        <v>11.699999999999974</v>
      </c>
      <c r="Z127" s="11">
        <f t="shared" si="30"/>
        <v>0.647596338653857</v>
      </c>
      <c r="AA127" s="11">
        <f t="shared" si="31"/>
        <v>-0.7619835839190494</v>
      </c>
      <c r="AB127" s="9">
        <f t="shared" si="32"/>
        <v>300</v>
      </c>
      <c r="AC127" s="9"/>
      <c r="AD127" s="9"/>
      <c r="AE127" s="9"/>
      <c r="AF127" s="9"/>
      <c r="AG127" s="9"/>
    </row>
    <row r="128" spans="1:33" ht="12.75">
      <c r="A128" s="9"/>
      <c r="B128" s="9"/>
      <c r="C128" s="9"/>
      <c r="D128" s="9"/>
      <c r="E128" s="17"/>
      <c r="F128" s="9"/>
      <c r="G128" s="10"/>
      <c r="H128" s="11">
        <f t="shared" si="18"/>
        <v>2.4</v>
      </c>
      <c r="I128" s="10">
        <f t="shared" si="19"/>
        <v>0.19999999999999996</v>
      </c>
      <c r="J128" s="9">
        <f t="shared" si="20"/>
        <v>119</v>
      </c>
      <c r="K128" s="11"/>
      <c r="L128" s="11">
        <f t="shared" si="21"/>
        <v>1</v>
      </c>
      <c r="M128" s="11">
        <f t="shared" si="22"/>
        <v>0</v>
      </c>
      <c r="N128" s="9"/>
      <c r="O128" s="9"/>
      <c r="P128" s="9"/>
      <c r="Q128" s="9"/>
      <c r="R128" s="11">
        <f t="shared" si="23"/>
        <v>-0.1288379420296657</v>
      </c>
      <c r="S128" s="20">
        <f t="shared" si="24"/>
        <v>-0.08695477563129628</v>
      </c>
      <c r="T128" s="11"/>
      <c r="U128" s="11">
        <f t="shared" si="25"/>
        <v>0.15543599425978713</v>
      </c>
      <c r="V128" s="11">
        <f t="shared" si="26"/>
        <v>0.6099353063918005</v>
      </c>
      <c r="W128" s="11">
        <f t="shared" si="27"/>
        <v>-0.7874016134125358</v>
      </c>
      <c r="X128" s="10">
        <f t="shared" si="28"/>
        <v>119</v>
      </c>
      <c r="Y128" s="10">
        <f t="shared" si="29"/>
        <v>11.799999999999974</v>
      </c>
      <c r="Z128" s="11">
        <f t="shared" si="30"/>
        <v>0.7204324789908202</v>
      </c>
      <c r="AA128" s="11">
        <f t="shared" si="31"/>
        <v>-0.6935250847771416</v>
      </c>
      <c r="AB128" s="9">
        <f t="shared" si="32"/>
        <v>300</v>
      </c>
      <c r="AC128" s="9"/>
      <c r="AD128" s="9"/>
      <c r="AE128" s="9"/>
      <c r="AF128" s="9"/>
      <c r="AG128" s="9"/>
    </row>
    <row r="129" spans="1:33" ht="12.75">
      <c r="A129" s="9"/>
      <c r="B129" s="9"/>
      <c r="C129" s="9"/>
      <c r="D129" s="9"/>
      <c r="E129" s="17"/>
      <c r="F129" s="9"/>
      <c r="G129" s="10"/>
      <c r="H129" s="11">
        <f t="shared" si="18"/>
        <v>2.4</v>
      </c>
      <c r="I129" s="10">
        <f t="shared" si="19"/>
        <v>0.19999999999999996</v>
      </c>
      <c r="J129" s="9">
        <f t="shared" si="20"/>
        <v>120</v>
      </c>
      <c r="K129" s="11"/>
      <c r="L129" s="11">
        <f t="shared" si="21"/>
        <v>1</v>
      </c>
      <c r="M129" s="11">
        <f t="shared" si="22"/>
        <v>0</v>
      </c>
      <c r="N129" s="9"/>
      <c r="O129" s="9"/>
      <c r="P129" s="9"/>
      <c r="Q129" s="9"/>
      <c r="R129" s="11">
        <f t="shared" si="23"/>
        <v>-0.1104971725990197</v>
      </c>
      <c r="S129" s="20">
        <f t="shared" si="24"/>
        <v>-0.0938765286353942</v>
      </c>
      <c r="T129" s="11"/>
      <c r="U129" s="11">
        <f t="shared" si="25"/>
        <v>0.14499113000804406</v>
      </c>
      <c r="V129" s="11">
        <f t="shared" si="26"/>
        <v>0.6937658757874444</v>
      </c>
      <c r="W129" s="11">
        <f t="shared" si="27"/>
        <v>-0.7161805797581291</v>
      </c>
      <c r="X129" s="10">
        <f t="shared" si="28"/>
        <v>120</v>
      </c>
      <c r="Y129" s="10">
        <f t="shared" si="29"/>
        <v>11.899999999999974</v>
      </c>
      <c r="Z129" s="11">
        <f t="shared" si="30"/>
        <v>0.7860702961410229</v>
      </c>
      <c r="AA129" s="11">
        <f t="shared" si="31"/>
        <v>-0.6181371122370543</v>
      </c>
      <c r="AB129" s="9">
        <f t="shared" si="32"/>
        <v>300</v>
      </c>
      <c r="AC129" s="9"/>
      <c r="AD129" s="9"/>
      <c r="AE129" s="9"/>
      <c r="AF129" s="9"/>
      <c r="AG129" s="9"/>
    </row>
    <row r="130" spans="1:33" ht="12.75">
      <c r="A130" s="9"/>
      <c r="B130" s="9"/>
      <c r="C130" s="9"/>
      <c r="D130" s="9"/>
      <c r="E130" s="17"/>
      <c r="F130" s="9"/>
      <c r="G130" s="10"/>
      <c r="H130" s="11">
        <f t="shared" si="18"/>
        <v>2.4</v>
      </c>
      <c r="I130" s="10">
        <f t="shared" si="19"/>
        <v>0.19999999999999996</v>
      </c>
      <c r="J130" s="9">
        <f t="shared" si="20"/>
        <v>121</v>
      </c>
      <c r="K130" s="11"/>
      <c r="L130" s="11">
        <f t="shared" si="21"/>
        <v>1</v>
      </c>
      <c r="M130" s="11">
        <f t="shared" si="22"/>
        <v>0</v>
      </c>
      <c r="N130" s="9"/>
      <c r="O130" s="9"/>
      <c r="P130" s="9"/>
      <c r="Q130" s="9"/>
      <c r="R130" s="11">
        <f t="shared" si="23"/>
        <v>-0.09230442035357844</v>
      </c>
      <c r="S130" s="20">
        <f t="shared" si="24"/>
        <v>-0.09804346752107485</v>
      </c>
      <c r="T130" s="11"/>
      <c r="U130" s="11">
        <f t="shared" si="25"/>
        <v>0.13465744517243064</v>
      </c>
      <c r="V130" s="11">
        <f t="shared" si="26"/>
        <v>0.7691682141126068</v>
      </c>
      <c r="W130" s="11">
        <f t="shared" si="27"/>
        <v>-0.6360900848470741</v>
      </c>
      <c r="X130" s="10">
        <f t="shared" si="28"/>
        <v>121</v>
      </c>
      <c r="Y130" s="10">
        <f t="shared" si="29"/>
        <v>11.999999999999973</v>
      </c>
      <c r="Z130" s="11">
        <f t="shared" si="30"/>
        <v>0.8438539587324778</v>
      </c>
      <c r="AA130" s="11">
        <f t="shared" si="31"/>
        <v>-0.5365729180004575</v>
      </c>
      <c r="AB130" s="9">
        <f t="shared" si="32"/>
        <v>300</v>
      </c>
      <c r="AC130" s="9"/>
      <c r="AD130" s="9"/>
      <c r="AE130" s="9"/>
      <c r="AF130" s="9"/>
      <c r="AG130" s="9"/>
    </row>
    <row r="131" spans="1:33" ht="12.75">
      <c r="A131" s="9"/>
      <c r="B131" s="9"/>
      <c r="C131" s="9"/>
      <c r="D131" s="9"/>
      <c r="E131" s="17"/>
      <c r="F131" s="9"/>
      <c r="G131" s="10"/>
      <c r="H131" s="11">
        <f t="shared" si="18"/>
        <v>2.4</v>
      </c>
      <c r="I131" s="10">
        <f t="shared" si="19"/>
        <v>0.19999999999999996</v>
      </c>
      <c r="J131" s="9">
        <f t="shared" si="20"/>
        <v>122</v>
      </c>
      <c r="K131" s="11"/>
      <c r="L131" s="11">
        <f t="shared" si="21"/>
        <v>1</v>
      </c>
      <c r="M131" s="11">
        <f t="shared" si="22"/>
        <v>0</v>
      </c>
      <c r="N131" s="9"/>
      <c r="O131" s="9"/>
      <c r="P131" s="9"/>
      <c r="Q131" s="9"/>
      <c r="R131" s="11">
        <f t="shared" si="23"/>
        <v>-0.07468574461987099</v>
      </c>
      <c r="S131" s="20">
        <f t="shared" si="24"/>
        <v>-0.0995171668466166</v>
      </c>
      <c r="T131" s="11"/>
      <c r="U131" s="11">
        <f t="shared" si="25"/>
        <v>0.12442518614252467</v>
      </c>
      <c r="V131" s="11">
        <f t="shared" si="26"/>
        <v>0.8351952956294898</v>
      </c>
      <c r="W131" s="11">
        <f t="shared" si="27"/>
        <v>-0.5481104024973241</v>
      </c>
      <c r="X131" s="10">
        <f t="shared" si="28"/>
        <v>122</v>
      </c>
      <c r="Y131" s="10">
        <f t="shared" si="29"/>
        <v>12.099999999999973</v>
      </c>
      <c r="Z131" s="11">
        <f t="shared" si="30"/>
        <v>0.8932061115093105</v>
      </c>
      <c r="AA131" s="11">
        <f t="shared" si="31"/>
        <v>-0.4496474645346253</v>
      </c>
      <c r="AB131" s="9">
        <f t="shared" si="32"/>
        <v>300</v>
      </c>
      <c r="AC131" s="9"/>
      <c r="AD131" s="9"/>
      <c r="AE131" s="9"/>
      <c r="AF131" s="9"/>
      <c r="AG131" s="9"/>
    </row>
    <row r="132" spans="1:33" ht="12.75">
      <c r="A132" s="9"/>
      <c r="B132" s="9"/>
      <c r="C132" s="9"/>
      <c r="D132" s="9"/>
      <c r="E132" s="17"/>
      <c r="F132" s="9"/>
      <c r="G132" s="10"/>
      <c r="H132" s="11">
        <f t="shared" si="18"/>
        <v>2.4</v>
      </c>
      <c r="I132" s="10">
        <f t="shared" si="19"/>
        <v>0.19999999999999996</v>
      </c>
      <c r="J132" s="9">
        <f t="shared" si="20"/>
        <v>123</v>
      </c>
      <c r="K132" s="11"/>
      <c r="L132" s="11">
        <f t="shared" si="21"/>
        <v>1</v>
      </c>
      <c r="M132" s="11">
        <f t="shared" si="22"/>
        <v>0</v>
      </c>
      <c r="N132" s="9"/>
      <c r="O132" s="9"/>
      <c r="P132" s="9"/>
      <c r="Q132" s="9"/>
      <c r="R132" s="11">
        <f t="shared" si="23"/>
        <v>-0.05801081587982071</v>
      </c>
      <c r="S132" s="20">
        <f t="shared" si="24"/>
        <v>-0.09846293796269884</v>
      </c>
      <c r="T132" s="11"/>
      <c r="U132" s="11">
        <f t="shared" si="25"/>
        <v>0.11428125354269063</v>
      </c>
      <c r="V132" s="11">
        <f t="shared" si="26"/>
        <v>0.8910328853387813</v>
      </c>
      <c r="W132" s="11">
        <f t="shared" si="27"/>
        <v>-0.4533361255258968</v>
      </c>
      <c r="X132" s="10">
        <f t="shared" si="28"/>
        <v>123</v>
      </c>
      <c r="Y132" s="10">
        <f t="shared" si="29"/>
        <v>12.199999999999973</v>
      </c>
      <c r="Z132" s="11">
        <f t="shared" si="30"/>
        <v>0.9336336440746278</v>
      </c>
      <c r="AA132" s="11">
        <f t="shared" si="31"/>
        <v>-0.3582292822368536</v>
      </c>
      <c r="AB132" s="9">
        <f t="shared" si="32"/>
        <v>300</v>
      </c>
      <c r="AC132" s="9"/>
      <c r="AD132" s="9"/>
      <c r="AE132" s="9"/>
      <c r="AF132" s="9"/>
      <c r="AG132" s="9"/>
    </row>
    <row r="133" spans="1:33" ht="12.75">
      <c r="A133" s="9"/>
      <c r="B133" s="9"/>
      <c r="C133" s="9"/>
      <c r="D133" s="9"/>
      <c r="E133" s="17"/>
      <c r="F133" s="9"/>
      <c r="G133" s="10"/>
      <c r="H133" s="11">
        <f t="shared" si="18"/>
        <v>2.4</v>
      </c>
      <c r="I133" s="10">
        <f t="shared" si="19"/>
        <v>0.19999999999999996</v>
      </c>
      <c r="J133" s="9">
        <f t="shared" si="20"/>
        <v>124</v>
      </c>
      <c r="K133" s="11"/>
      <c r="L133" s="11">
        <f t="shared" si="21"/>
        <v>1</v>
      </c>
      <c r="M133" s="11">
        <f t="shared" si="22"/>
        <v>0</v>
      </c>
      <c r="N133" s="9"/>
      <c r="O133" s="9"/>
      <c r="P133" s="9"/>
      <c r="Q133" s="9"/>
      <c r="R133" s="11">
        <f t="shared" si="23"/>
        <v>-0.042600758735846456</v>
      </c>
      <c r="S133" s="20">
        <f t="shared" si="24"/>
        <v>-0.09510684328904323</v>
      </c>
      <c r="T133" s="11"/>
      <c r="U133" s="11">
        <f t="shared" si="25"/>
        <v>0.1042119776478521</v>
      </c>
      <c r="V133" s="11">
        <f t="shared" si="26"/>
        <v>0.935999726643512</v>
      </c>
      <c r="W133" s="11">
        <f t="shared" si="27"/>
        <v>-0.3529469668329624</v>
      </c>
      <c r="X133" s="10">
        <f t="shared" si="28"/>
        <v>124</v>
      </c>
      <c r="Y133" s="10">
        <f t="shared" si="29"/>
        <v>12.299999999999972</v>
      </c>
      <c r="Z133" s="11">
        <f t="shared" si="30"/>
        <v>0.9647326178866023</v>
      </c>
      <c r="AA133" s="11">
        <f t="shared" si="31"/>
        <v>-0.26323179136582836</v>
      </c>
      <c r="AB133" s="9">
        <f t="shared" si="32"/>
        <v>300</v>
      </c>
      <c r="AC133" s="9"/>
      <c r="AD133" s="9"/>
      <c r="AE133" s="9"/>
      <c r="AF133" s="9"/>
      <c r="AG133" s="9"/>
    </row>
    <row r="134" spans="1:33" ht="12.75">
      <c r="A134" s="9"/>
      <c r="B134" s="9"/>
      <c r="C134" s="9"/>
      <c r="D134" s="9"/>
      <c r="E134" s="17"/>
      <c r="F134" s="9"/>
      <c r="G134" s="10"/>
      <c r="H134" s="11">
        <f t="shared" si="18"/>
        <v>2.4</v>
      </c>
      <c r="I134" s="10">
        <f t="shared" si="19"/>
        <v>0.19999999999999996</v>
      </c>
      <c r="J134" s="9">
        <f t="shared" si="20"/>
        <v>125</v>
      </c>
      <c r="K134" s="11"/>
      <c r="L134" s="11">
        <f t="shared" si="21"/>
        <v>1</v>
      </c>
      <c r="M134" s="11">
        <f t="shared" si="22"/>
        <v>0</v>
      </c>
      <c r="N134" s="9"/>
      <c r="O134" s="9"/>
      <c r="P134" s="9"/>
      <c r="Q134" s="9"/>
      <c r="R134" s="11">
        <f t="shared" si="23"/>
        <v>-0.028732891243090197</v>
      </c>
      <c r="S134" s="20">
        <f t="shared" si="24"/>
        <v>-0.08971517546713403</v>
      </c>
      <c r="T134" s="11"/>
      <c r="U134" s="11">
        <f t="shared" si="25"/>
        <v>0.09420399008686361</v>
      </c>
      <c r="V134" s="11">
        <f t="shared" si="26"/>
        <v>0.9695505139703077</v>
      </c>
      <c r="W134" s="11">
        <f t="shared" si="27"/>
        <v>-0.2481884604014934</v>
      </c>
      <c r="X134" s="10">
        <f t="shared" si="28"/>
        <v>125</v>
      </c>
      <c r="Y134" s="10">
        <f t="shared" si="29"/>
        <v>12.399999999999972</v>
      </c>
      <c r="Z134" s="11">
        <f t="shared" si="30"/>
        <v>0.9861923022788589</v>
      </c>
      <c r="AA134" s="11">
        <f t="shared" si="31"/>
        <v>-0.16560417544833742</v>
      </c>
      <c r="AB134" s="9">
        <f t="shared" si="32"/>
        <v>125</v>
      </c>
      <c r="AC134" s="9"/>
      <c r="AD134" s="9"/>
      <c r="AE134" s="9"/>
      <c r="AF134" s="9"/>
      <c r="AG134" s="9"/>
    </row>
    <row r="135" spans="1:33" ht="12.75">
      <c r="A135" s="9"/>
      <c r="B135" s="9"/>
      <c r="C135" s="9"/>
      <c r="D135" s="9"/>
      <c r="E135" s="17"/>
      <c r="F135" s="9"/>
      <c r="G135" s="10"/>
      <c r="H135" s="11">
        <f t="shared" si="18"/>
        <v>2.4</v>
      </c>
      <c r="I135" s="10">
        <f t="shared" si="19"/>
        <v>0.19999999999999996</v>
      </c>
      <c r="J135" s="9">
        <f t="shared" si="20"/>
        <v>126</v>
      </c>
      <c r="K135" s="11"/>
      <c r="L135" s="11">
        <f t="shared" si="21"/>
        <v>1</v>
      </c>
      <c r="M135" s="11">
        <f t="shared" si="22"/>
        <v>0</v>
      </c>
      <c r="N135" s="9"/>
      <c r="O135" s="9"/>
      <c r="P135" s="9"/>
      <c r="Q135" s="9"/>
      <c r="R135" s="11">
        <f t="shared" si="23"/>
        <v>-0.01664178830855123</v>
      </c>
      <c r="S135" s="20">
        <f t="shared" si="24"/>
        <v>-0.08258428495315598</v>
      </c>
      <c r="T135" s="11"/>
      <c r="U135" s="11">
        <f t="shared" si="25"/>
        <v>0.08424436621715839</v>
      </c>
      <c r="V135" s="11">
        <f t="shared" si="26"/>
        <v>0.9912801179324512</v>
      </c>
      <c r="W135" s="11">
        <f t="shared" si="27"/>
        <v>-0.14035607050101684</v>
      </c>
      <c r="X135" s="10">
        <f t="shared" si="28"/>
        <v>126</v>
      </c>
      <c r="Y135" s="10">
        <f t="shared" si="29"/>
        <v>12.499999999999972</v>
      </c>
      <c r="Z135" s="11">
        <f t="shared" si="30"/>
        <v>0.9977982791785788</v>
      </c>
      <c r="AA135" s="11">
        <f t="shared" si="31"/>
        <v>-0.06632189735122905</v>
      </c>
      <c r="AB135" s="9">
        <f t="shared" si="32"/>
        <v>126</v>
      </c>
      <c r="AC135" s="9"/>
      <c r="AD135" s="9"/>
      <c r="AE135" s="9"/>
      <c r="AF135" s="9"/>
      <c r="AG135" s="9"/>
    </row>
    <row r="136" spans="1:33" ht="12.75">
      <c r="A136" s="9"/>
      <c r="B136" s="9"/>
      <c r="C136" s="9"/>
      <c r="D136" s="9"/>
      <c r="E136" s="17"/>
      <c r="F136" s="9"/>
      <c r="G136" s="10"/>
      <c r="H136" s="11">
        <f t="shared" si="18"/>
        <v>2.4</v>
      </c>
      <c r="I136" s="10">
        <f t="shared" si="19"/>
        <v>0.19999999999999996</v>
      </c>
      <c r="J136" s="9">
        <f t="shared" si="20"/>
        <v>127</v>
      </c>
      <c r="K136" s="11"/>
      <c r="L136" s="11">
        <f t="shared" si="21"/>
        <v>1</v>
      </c>
      <c r="M136" s="11">
        <f t="shared" si="22"/>
        <v>0</v>
      </c>
      <c r="N136" s="9"/>
      <c r="O136" s="9"/>
      <c r="P136" s="9"/>
      <c r="Q136" s="9"/>
      <c r="R136" s="11">
        <f t="shared" si="23"/>
        <v>-0.006518161246127585</v>
      </c>
      <c r="S136" s="20">
        <f t="shared" si="24"/>
        <v>-0.07403417314978779</v>
      </c>
      <c r="T136" s="11"/>
      <c r="U136" s="11">
        <f t="shared" si="25"/>
        <v>0.07432055718307874</v>
      </c>
      <c r="V136" s="11">
        <f t="shared" si="26"/>
        <v>1.0009274855552182</v>
      </c>
      <c r="W136" s="11">
        <f t="shared" si="27"/>
        <v>-0.030779940354204324</v>
      </c>
      <c r="X136" s="10">
        <f t="shared" si="28"/>
        <v>127</v>
      </c>
      <c r="Y136" s="10">
        <f t="shared" si="29"/>
        <v>12.599999999999971</v>
      </c>
      <c r="Z136" s="11">
        <f t="shared" si="30"/>
        <v>0.9994345855010057</v>
      </c>
      <c r="AA136" s="11">
        <f t="shared" si="31"/>
        <v>0.03362304722110829</v>
      </c>
      <c r="AB136" s="9">
        <f t="shared" si="32"/>
        <v>127</v>
      </c>
      <c r="AC136" s="9"/>
      <c r="AD136" s="9"/>
      <c r="AE136" s="9"/>
      <c r="AF136" s="9"/>
      <c r="AG136" s="9"/>
    </row>
    <row r="137" spans="1:33" ht="12.75">
      <c r="A137" s="9"/>
      <c r="B137" s="9"/>
      <c r="C137" s="9"/>
      <c r="D137" s="9"/>
      <c r="E137" s="17"/>
      <c r="F137" s="9"/>
      <c r="G137" s="10"/>
      <c r="H137" s="11">
        <f t="shared" si="18"/>
        <v>2.4</v>
      </c>
      <c r="I137" s="10">
        <f t="shared" si="19"/>
        <v>0.19999999999999996</v>
      </c>
      <c r="J137" s="9">
        <f t="shared" si="20"/>
        <v>128</v>
      </c>
      <c r="K137" s="11"/>
      <c r="L137" s="11">
        <f t="shared" si="21"/>
        <v>1</v>
      </c>
      <c r="M137" s="11">
        <f t="shared" si="22"/>
        <v>0</v>
      </c>
      <c r="N137" s="9"/>
      <c r="O137" s="9"/>
      <c r="P137" s="9"/>
      <c r="Q137" s="9"/>
      <c r="R137" s="11">
        <f t="shared" si="23"/>
        <v>0.0014929000542124315</v>
      </c>
      <c r="S137" s="20">
        <f t="shared" si="24"/>
        <v>-0.06440298757531261</v>
      </c>
      <c r="T137" s="11"/>
      <c r="U137" s="11">
        <f t="shared" si="25"/>
        <v>0.06442028841287299</v>
      </c>
      <c r="V137" s="11">
        <f t="shared" si="26"/>
        <v>0.9983783040782449</v>
      </c>
      <c r="W137" s="11">
        <f t="shared" si="27"/>
        <v>0.07919051783251717</v>
      </c>
      <c r="X137" s="10">
        <f t="shared" si="28"/>
        <v>128</v>
      </c>
      <c r="Y137" s="10">
        <f t="shared" si="29"/>
        <v>12.69999999999997</v>
      </c>
      <c r="Z137" s="11">
        <f t="shared" si="30"/>
        <v>0.9910848718142571</v>
      </c>
      <c r="AA137" s="11">
        <f t="shared" si="31"/>
        <v>0.13323204141991404</v>
      </c>
      <c r="AB137" s="9">
        <f t="shared" si="32"/>
        <v>128</v>
      </c>
      <c r="AC137" s="9"/>
      <c r="AD137" s="9"/>
      <c r="AE137" s="9"/>
      <c r="AF137" s="9"/>
      <c r="AG137" s="9"/>
    </row>
    <row r="138" spans="1:33" ht="12.75">
      <c r="A138" s="9"/>
      <c r="B138" s="9"/>
      <c r="C138" s="9"/>
      <c r="D138" s="9"/>
      <c r="E138" s="17"/>
      <c r="F138" s="9"/>
      <c r="G138" s="10"/>
      <c r="H138" s="11">
        <f t="shared" si="18"/>
        <v>2.4</v>
      </c>
      <c r="I138" s="10">
        <f t="shared" si="19"/>
        <v>0.19999999999999996</v>
      </c>
      <c r="J138" s="9">
        <f t="shared" si="20"/>
        <v>129</v>
      </c>
      <c r="K138" s="11"/>
      <c r="L138" s="11">
        <f t="shared" si="21"/>
        <v>1</v>
      </c>
      <c r="M138" s="11">
        <f t="shared" si="22"/>
        <v>0</v>
      </c>
      <c r="N138" s="9"/>
      <c r="O138" s="9"/>
      <c r="P138" s="9"/>
      <c r="Q138" s="9"/>
      <c r="R138" s="11">
        <f t="shared" si="23"/>
        <v>0.00729343226398782</v>
      </c>
      <c r="S138" s="20">
        <f t="shared" si="24"/>
        <v>-0.054041523587396875</v>
      </c>
      <c r="T138" s="11"/>
      <c r="U138" s="11">
        <f t="shared" si="25"/>
        <v>0.0545314627149919</v>
      </c>
      <c r="V138" s="11">
        <f t="shared" si="26"/>
        <v>0.9836661084191672</v>
      </c>
      <c r="W138" s="11">
        <f t="shared" si="27"/>
        <v>0.1882022204102176</v>
      </c>
      <c r="X138" s="10">
        <f t="shared" si="28"/>
        <v>129</v>
      </c>
      <c r="Y138" s="10">
        <f t="shared" si="29"/>
        <v>12.79999999999997</v>
      </c>
      <c r="Z138" s="11">
        <f t="shared" si="30"/>
        <v>0.9728325656974424</v>
      </c>
      <c r="AA138" s="11">
        <f t="shared" si="31"/>
        <v>0.23150982510150958</v>
      </c>
      <c r="AB138" s="9">
        <f t="shared" si="32"/>
        <v>129</v>
      </c>
      <c r="AC138" s="9"/>
      <c r="AD138" s="9"/>
      <c r="AE138" s="9"/>
      <c r="AF138" s="9"/>
      <c r="AG138" s="9"/>
    </row>
    <row r="139" spans="1:33" ht="12.75">
      <c r="A139" s="9"/>
      <c r="B139" s="9"/>
      <c r="C139" s="9"/>
      <c r="D139" s="9"/>
      <c r="E139" s="17"/>
      <c r="F139" s="9"/>
      <c r="G139" s="10"/>
      <c r="H139" s="11">
        <f t="shared" si="18"/>
        <v>2.4</v>
      </c>
      <c r="I139" s="10">
        <f t="shared" si="19"/>
        <v>0.19999999999999996</v>
      </c>
      <c r="J139" s="9">
        <f t="shared" si="20"/>
        <v>130</v>
      </c>
      <c r="K139" s="11"/>
      <c r="L139" s="11">
        <f t="shared" si="21"/>
        <v>1</v>
      </c>
      <c r="M139" s="11">
        <f t="shared" si="22"/>
        <v>0</v>
      </c>
      <c r="N139" s="9"/>
      <c r="O139" s="9"/>
      <c r="P139" s="9"/>
      <c r="Q139" s="9"/>
      <c r="R139" s="11">
        <f t="shared" si="23"/>
        <v>0.010833542721724876</v>
      </c>
      <c r="S139" s="20">
        <f t="shared" si="24"/>
        <v>-0.04330760469129197</v>
      </c>
      <c r="T139" s="11"/>
      <c r="U139" s="11">
        <f t="shared" si="25"/>
        <v>0.044642068410868374</v>
      </c>
      <c r="V139" s="11">
        <f t="shared" si="26"/>
        <v>0.9569717875283456</v>
      </c>
      <c r="W139" s="11">
        <f t="shared" si="27"/>
        <v>0.29491404371100205</v>
      </c>
      <c r="X139" s="10">
        <f t="shared" si="28"/>
        <v>130</v>
      </c>
      <c r="Y139" s="10">
        <f t="shared" si="29"/>
        <v>12.89999999999997</v>
      </c>
      <c r="Z139" s="11">
        <f t="shared" si="30"/>
        <v>0.9448600381598705</v>
      </c>
      <c r="AA139" s="11">
        <f t="shared" si="31"/>
        <v>0.3274744391376645</v>
      </c>
      <c r="AB139" s="9">
        <f t="shared" si="32"/>
        <v>130</v>
      </c>
      <c r="AC139" s="9"/>
      <c r="AD139" s="9"/>
      <c r="AE139" s="9"/>
      <c r="AF139" s="9"/>
      <c r="AG139" s="9"/>
    </row>
    <row r="140" spans="1:33" ht="12.75">
      <c r="A140" s="9"/>
      <c r="B140" s="9"/>
      <c r="C140" s="9"/>
      <c r="D140" s="9"/>
      <c r="E140" s="17"/>
      <c r="F140" s="9"/>
      <c r="G140" s="10"/>
      <c r="H140" s="11">
        <f aca="true" t="shared" si="34" ref="H140:H203">IF(J139&lt;=$H$1,V140,H139)</f>
        <v>2.4</v>
      </c>
      <c r="I140" s="10">
        <f aca="true" t="shared" si="35" ref="I140:I203">IF(J139&lt;=$H$1,W140,I139)</f>
        <v>0.19999999999999996</v>
      </c>
      <c r="J140" s="9">
        <f aca="true" t="shared" si="36" ref="J140:J203">J139+1</f>
        <v>131</v>
      </c>
      <c r="K140" s="11"/>
      <c r="L140" s="11">
        <f aca="true" t="shared" si="37" ref="L140:L203">IF(J139&lt;=$H$1,Z140,L139)</f>
        <v>1</v>
      </c>
      <c r="M140" s="11">
        <f aca="true" t="shared" si="38" ref="M140:M203">IF(J139&lt;=$H$1,AA140,M139)</f>
        <v>0</v>
      </c>
      <c r="N140" s="9"/>
      <c r="O140" s="9"/>
      <c r="P140" s="9"/>
      <c r="Q140" s="9"/>
      <c r="R140" s="11">
        <f aca="true" t="shared" si="39" ref="R140:R203">(V139-Z139)</f>
        <v>0.012111749368475033</v>
      </c>
      <c r="S140" s="20">
        <f aca="true" t="shared" si="40" ref="S140:S203">(W139-AA139)</f>
        <v>-0.03256039542666245</v>
      </c>
      <c r="T140" s="11"/>
      <c r="U140" s="11">
        <f aca="true" t="shared" si="41" ref="U140:U203">SQRT(R140*R140+S140*S140)</f>
        <v>0.03474008956674372</v>
      </c>
      <c r="V140" s="11">
        <f aca="true" t="shared" si="42" ref="V140:V203">V139-$F$6*R140/U140</f>
        <v>0.918621499801752</v>
      </c>
      <c r="W140" s="11">
        <f aca="true" t="shared" si="43" ref="W140:W203">W139-$F$6*S140/U140</f>
        <v>0.39801232415877424</v>
      </c>
      <c r="X140" s="10">
        <f aca="true" t="shared" si="44" ref="X140:X203">X139+1</f>
        <v>131</v>
      </c>
      <c r="Y140" s="10">
        <f aca="true" t="shared" si="45" ref="Y140:Y203">Y139+0.1</f>
        <v>12.99999999999997</v>
      </c>
      <c r="Z140" s="11">
        <f aca="true" t="shared" si="46" ref="Z140:Z203">COS(Y140)</f>
        <v>0.9074467814502089</v>
      </c>
      <c r="AA140" s="11">
        <f aca="true" t="shared" si="47" ref="AA140:AA203">SIN(Y140)</f>
        <v>0.4201670368266135</v>
      </c>
      <c r="AB140" s="9">
        <f aca="true" t="shared" si="48" ref="AB140:AB203">IF(U140&lt;0.1,X140,300)</f>
        <v>131</v>
      </c>
      <c r="AC140" s="9"/>
      <c r="AD140" s="9"/>
      <c r="AE140" s="9"/>
      <c r="AF140" s="9"/>
      <c r="AG140" s="9"/>
    </row>
    <row r="141" spans="1:33" ht="12.75">
      <c r="A141" s="9"/>
      <c r="B141" s="9"/>
      <c r="C141" s="9"/>
      <c r="D141" s="9"/>
      <c r="E141" s="17"/>
      <c r="F141" s="9"/>
      <c r="G141" s="10"/>
      <c r="H141" s="11">
        <f t="shared" si="34"/>
        <v>2.4</v>
      </c>
      <c r="I141" s="10">
        <f t="shared" si="35"/>
        <v>0.19999999999999996</v>
      </c>
      <c r="J141" s="9">
        <f t="shared" si="36"/>
        <v>132</v>
      </c>
      <c r="K141" s="11"/>
      <c r="L141" s="11">
        <f t="shared" si="37"/>
        <v>1</v>
      </c>
      <c r="M141" s="11">
        <f t="shared" si="38"/>
        <v>0</v>
      </c>
      <c r="N141" s="9"/>
      <c r="O141" s="9"/>
      <c r="P141" s="9"/>
      <c r="Q141" s="9"/>
      <c r="R141" s="11">
        <f t="shared" si="39"/>
        <v>0.011174718351543156</v>
      </c>
      <c r="S141" s="20">
        <f t="shared" si="40"/>
        <v>-0.02215471266783925</v>
      </c>
      <c r="T141" s="11"/>
      <c r="U141" s="11">
        <f t="shared" si="41"/>
        <v>0.024813416202345704</v>
      </c>
      <c r="V141" s="11">
        <f t="shared" si="42"/>
        <v>0.8690830159168307</v>
      </c>
      <c r="W141" s="11">
        <f t="shared" si="43"/>
        <v>0.4962260635967134</v>
      </c>
      <c r="X141" s="10">
        <f t="shared" si="44"/>
        <v>132</v>
      </c>
      <c r="Y141" s="10">
        <f t="shared" si="45"/>
        <v>13.09999999999997</v>
      </c>
      <c r="Z141" s="11">
        <f t="shared" si="46"/>
        <v>0.8609666164623219</v>
      </c>
      <c r="AA141" s="11">
        <f t="shared" si="47"/>
        <v>0.5086614643723477</v>
      </c>
      <c r="AB141" s="9">
        <f t="shared" si="48"/>
        <v>132</v>
      </c>
      <c r="AC141" s="9"/>
      <c r="AD141" s="9"/>
      <c r="AE141" s="9"/>
      <c r="AF141" s="9"/>
      <c r="AG141" s="9"/>
    </row>
    <row r="142" spans="1:33" ht="12.75">
      <c r="A142" s="9"/>
      <c r="B142" s="9"/>
      <c r="C142" s="9"/>
      <c r="D142" s="9"/>
      <c r="E142" s="17"/>
      <c r="F142" s="9"/>
      <c r="G142" s="10"/>
      <c r="H142" s="11">
        <f t="shared" si="34"/>
        <v>2.4</v>
      </c>
      <c r="I142" s="10">
        <f t="shared" si="35"/>
        <v>0.19999999999999996</v>
      </c>
      <c r="J142" s="9">
        <f t="shared" si="36"/>
        <v>133</v>
      </c>
      <c r="K142" s="11"/>
      <c r="L142" s="11">
        <f t="shared" si="37"/>
        <v>1</v>
      </c>
      <c r="M142" s="11">
        <f t="shared" si="38"/>
        <v>0</v>
      </c>
      <c r="N142" s="9"/>
      <c r="O142" s="9"/>
      <c r="P142" s="9"/>
      <c r="Q142" s="9"/>
      <c r="R142" s="11">
        <f t="shared" si="39"/>
        <v>0.008116399454508816</v>
      </c>
      <c r="S142" s="20">
        <f t="shared" si="40"/>
        <v>-0.01243540077563432</v>
      </c>
      <c r="T142" s="11"/>
      <c r="U142" s="11">
        <f t="shared" si="41"/>
        <v>0.014849751935833733</v>
      </c>
      <c r="V142" s="11">
        <f t="shared" si="42"/>
        <v>0.808960534150549</v>
      </c>
      <c r="W142" s="11">
        <f t="shared" si="43"/>
        <v>0.5883416821761005</v>
      </c>
      <c r="X142" s="10">
        <f t="shared" si="44"/>
        <v>133</v>
      </c>
      <c r="Y142" s="10">
        <f t="shared" si="45"/>
        <v>13.199999999999969</v>
      </c>
      <c r="Z142" s="11">
        <f t="shared" si="46"/>
        <v>0.8058839576404686</v>
      </c>
      <c r="AA142" s="11">
        <f t="shared" si="47"/>
        <v>0.5920735147071987</v>
      </c>
      <c r="AB142" s="9">
        <f t="shared" si="48"/>
        <v>133</v>
      </c>
      <c r="AC142" s="9"/>
      <c r="AD142" s="9"/>
      <c r="AE142" s="9"/>
      <c r="AF142" s="9"/>
      <c r="AG142" s="9"/>
    </row>
    <row r="143" spans="1:33" ht="12.75">
      <c r="A143" s="9"/>
      <c r="B143" s="9"/>
      <c r="C143" s="9"/>
      <c r="D143" s="9"/>
      <c r="E143" s="17"/>
      <c r="F143" s="9"/>
      <c r="G143" s="10"/>
      <c r="H143" s="11">
        <f t="shared" si="34"/>
        <v>2.4</v>
      </c>
      <c r="I143" s="10">
        <f t="shared" si="35"/>
        <v>0.19999999999999996</v>
      </c>
      <c r="J143" s="9">
        <f t="shared" si="36"/>
        <v>134</v>
      </c>
      <c r="K143" s="11"/>
      <c r="L143" s="11">
        <f t="shared" si="37"/>
        <v>1</v>
      </c>
      <c r="M143" s="11">
        <f t="shared" si="38"/>
        <v>0</v>
      </c>
      <c r="N143" s="9"/>
      <c r="O143" s="9"/>
      <c r="P143" s="9"/>
      <c r="Q143" s="9"/>
      <c r="R143" s="11">
        <f t="shared" si="39"/>
        <v>0.00307657651008042</v>
      </c>
      <c r="S143" s="20">
        <f t="shared" si="40"/>
        <v>-0.0037318325310982114</v>
      </c>
      <c r="T143" s="11"/>
      <c r="U143" s="11">
        <f t="shared" si="41"/>
        <v>0.00483651703838015</v>
      </c>
      <c r="V143" s="11">
        <f t="shared" si="42"/>
        <v>0.7389879870834573</v>
      </c>
      <c r="W143" s="11">
        <f t="shared" si="43"/>
        <v>0.6732171359713153</v>
      </c>
      <c r="X143" s="10">
        <f t="shared" si="44"/>
        <v>134</v>
      </c>
      <c r="Y143" s="10">
        <f t="shared" si="45"/>
        <v>13.299999999999969</v>
      </c>
      <c r="Z143" s="11">
        <f t="shared" si="46"/>
        <v>0.7427491727036909</v>
      </c>
      <c r="AA143" s="11">
        <f t="shared" si="47"/>
        <v>0.6695697621965786</v>
      </c>
      <c r="AB143" s="9">
        <f t="shared" si="48"/>
        <v>134</v>
      </c>
      <c r="AC143" s="9"/>
      <c r="AD143" s="9"/>
      <c r="AE143" s="9"/>
      <c r="AF143" s="9"/>
      <c r="AG143" s="9"/>
    </row>
    <row r="144" spans="1:33" ht="12.75">
      <c r="A144" s="9"/>
      <c r="B144" s="9"/>
      <c r="C144" s="9"/>
      <c r="D144" s="9"/>
      <c r="E144" s="17"/>
      <c r="F144" s="9"/>
      <c r="G144" s="10"/>
      <c r="H144" s="11">
        <f t="shared" si="34"/>
        <v>2.4</v>
      </c>
      <c r="I144" s="10">
        <f t="shared" si="35"/>
        <v>0.19999999999999996</v>
      </c>
      <c r="J144" s="9">
        <f t="shared" si="36"/>
        <v>135</v>
      </c>
      <c r="K144" s="11"/>
      <c r="L144" s="11">
        <f t="shared" si="37"/>
        <v>1</v>
      </c>
      <c r="M144" s="11">
        <f t="shared" si="38"/>
        <v>0</v>
      </c>
      <c r="N144" s="9"/>
      <c r="O144" s="9"/>
      <c r="P144" s="9"/>
      <c r="Q144" s="9"/>
      <c r="R144" s="11">
        <f t="shared" si="39"/>
        <v>-0.0037611856202336424</v>
      </c>
      <c r="S144" s="20">
        <f t="shared" si="40"/>
        <v>0.003647373774736673</v>
      </c>
      <c r="T144" s="11"/>
      <c r="U144" s="11">
        <f t="shared" si="41"/>
        <v>0.0052392607038101455</v>
      </c>
      <c r="V144" s="11">
        <f t="shared" si="42"/>
        <v>0.8179553150358196</v>
      </c>
      <c r="W144" s="11">
        <f t="shared" si="43"/>
        <v>0.5966393251116149</v>
      </c>
      <c r="X144" s="10">
        <f t="shared" si="44"/>
        <v>135</v>
      </c>
      <c r="Y144" s="10">
        <f t="shared" si="45"/>
        <v>13.399999999999968</v>
      </c>
      <c r="Z144" s="11">
        <f t="shared" si="46"/>
        <v>0.6721930835534917</v>
      </c>
      <c r="AA144" s="11">
        <f t="shared" si="47"/>
        <v>0.7403758899524271</v>
      </c>
      <c r="AB144" s="9">
        <f t="shared" si="48"/>
        <v>135</v>
      </c>
      <c r="AC144" s="9"/>
      <c r="AD144" s="9"/>
      <c r="AE144" s="9"/>
      <c r="AF144" s="9"/>
      <c r="AG144" s="9"/>
    </row>
    <row r="145" spans="1:33" ht="12.75">
      <c r="A145" s="9"/>
      <c r="B145" s="9"/>
      <c r="C145" s="9"/>
      <c r="D145" s="9"/>
      <c r="E145" s="17"/>
      <c r="F145" s="9"/>
      <c r="G145" s="10"/>
      <c r="H145" s="11">
        <f t="shared" si="34"/>
        <v>2.4</v>
      </c>
      <c r="I145" s="10">
        <f t="shared" si="35"/>
        <v>0.19999999999999996</v>
      </c>
      <c r="J145" s="9">
        <f t="shared" si="36"/>
        <v>136</v>
      </c>
      <c r="K145" s="11"/>
      <c r="L145" s="11">
        <f t="shared" si="37"/>
        <v>1</v>
      </c>
      <c r="M145" s="11">
        <f t="shared" si="38"/>
        <v>0</v>
      </c>
      <c r="N145" s="9"/>
      <c r="O145" s="9"/>
      <c r="P145" s="9"/>
      <c r="Q145" s="9"/>
      <c r="R145" s="11">
        <f t="shared" si="39"/>
        <v>0.14576223148232792</v>
      </c>
      <c r="S145" s="20">
        <f t="shared" si="40"/>
        <v>-0.1437365648408122</v>
      </c>
      <c r="T145" s="11"/>
      <c r="U145" s="11">
        <f t="shared" si="41"/>
        <v>0.2047115731924914</v>
      </c>
      <c r="V145" s="11">
        <f t="shared" si="42"/>
        <v>0.7396312358789496</v>
      </c>
      <c r="W145" s="11">
        <f t="shared" si="43"/>
        <v>0.6738749297524046</v>
      </c>
      <c r="X145" s="10">
        <f t="shared" si="44"/>
        <v>136</v>
      </c>
      <c r="Y145" s="10">
        <f t="shared" si="45"/>
        <v>13.499999999999968</v>
      </c>
      <c r="Z145" s="11">
        <f t="shared" si="46"/>
        <v>0.5949206633099178</v>
      </c>
      <c r="AA145" s="11">
        <f t="shared" si="47"/>
        <v>0.8037844265516019</v>
      </c>
      <c r="AB145" s="9">
        <f t="shared" si="48"/>
        <v>300</v>
      </c>
      <c r="AC145" s="9"/>
      <c r="AD145" s="9"/>
      <c r="AE145" s="9"/>
      <c r="AF145" s="9"/>
      <c r="AG145" s="9"/>
    </row>
    <row r="146" spans="1:33" ht="12.75">
      <c r="A146" s="9"/>
      <c r="B146" s="9"/>
      <c r="C146" s="9"/>
      <c r="D146" s="9"/>
      <c r="E146" s="17"/>
      <c r="F146" s="9"/>
      <c r="G146" s="10"/>
      <c r="H146" s="11">
        <f t="shared" si="34"/>
        <v>2.4</v>
      </c>
      <c r="I146" s="10">
        <f t="shared" si="35"/>
        <v>0.19999999999999996</v>
      </c>
      <c r="J146" s="9">
        <f t="shared" si="36"/>
        <v>137</v>
      </c>
      <c r="K146" s="11"/>
      <c r="L146" s="11">
        <f t="shared" si="37"/>
        <v>1</v>
      </c>
      <c r="M146" s="11">
        <f t="shared" si="38"/>
        <v>0</v>
      </c>
      <c r="N146" s="9"/>
      <c r="O146" s="9"/>
      <c r="P146" s="9"/>
      <c r="Q146" s="9"/>
      <c r="R146" s="11">
        <f t="shared" si="39"/>
        <v>0.14471057256903186</v>
      </c>
      <c r="S146" s="20">
        <f t="shared" si="40"/>
        <v>-0.12990949679919728</v>
      </c>
      <c r="T146" s="11"/>
      <c r="U146" s="11">
        <f t="shared" si="41"/>
        <v>0.19446754786307582</v>
      </c>
      <c r="V146" s="11">
        <f t="shared" si="42"/>
        <v>0.6577761235092423</v>
      </c>
      <c r="W146" s="11">
        <f t="shared" si="43"/>
        <v>0.7473578568779797</v>
      </c>
      <c r="X146" s="10">
        <f t="shared" si="44"/>
        <v>137</v>
      </c>
      <c r="Y146" s="10">
        <f t="shared" si="45"/>
        <v>13.599999999999968</v>
      </c>
      <c r="Z146" s="11">
        <f t="shared" si="46"/>
        <v>0.5117039924531764</v>
      </c>
      <c r="AA146" s="11">
        <f t="shared" si="47"/>
        <v>0.8591618148564795</v>
      </c>
      <c r="AB146" s="9">
        <f t="shared" si="48"/>
        <v>300</v>
      </c>
      <c r="AC146" s="9"/>
      <c r="AD146" s="9"/>
      <c r="AE146" s="9"/>
      <c r="AF146" s="9"/>
      <c r="AG146" s="9"/>
    </row>
    <row r="147" spans="1:33" ht="12.75">
      <c r="A147" s="9"/>
      <c r="B147" s="9"/>
      <c r="C147" s="9"/>
      <c r="D147" s="9"/>
      <c r="E147" s="17"/>
      <c r="F147" s="9"/>
      <c r="G147" s="10"/>
      <c r="H147" s="11">
        <f t="shared" si="34"/>
        <v>2.4</v>
      </c>
      <c r="I147" s="10">
        <f t="shared" si="35"/>
        <v>0.19999999999999996</v>
      </c>
      <c r="J147" s="9">
        <f t="shared" si="36"/>
        <v>138</v>
      </c>
      <c r="K147" s="11"/>
      <c r="L147" s="11">
        <f t="shared" si="37"/>
        <v>1</v>
      </c>
      <c r="M147" s="11">
        <f t="shared" si="38"/>
        <v>0</v>
      </c>
      <c r="N147" s="9"/>
      <c r="O147" s="9"/>
      <c r="P147" s="9"/>
      <c r="Q147" s="9"/>
      <c r="R147" s="11">
        <f t="shared" si="39"/>
        <v>0.14607213105606587</v>
      </c>
      <c r="S147" s="20">
        <f t="shared" si="40"/>
        <v>-0.11180395797849974</v>
      </c>
      <c r="T147" s="11"/>
      <c r="U147" s="11">
        <f t="shared" si="41"/>
        <v>0.18394888553866973</v>
      </c>
      <c r="V147" s="11">
        <f t="shared" si="42"/>
        <v>0.5704261275083725</v>
      </c>
      <c r="W147" s="11">
        <f t="shared" si="43"/>
        <v>0.8142157524375024</v>
      </c>
      <c r="X147" s="10">
        <f t="shared" si="44"/>
        <v>138</v>
      </c>
      <c r="Y147" s="10">
        <f t="shared" si="45"/>
        <v>13.699999999999967</v>
      </c>
      <c r="Z147" s="11">
        <f t="shared" si="46"/>
        <v>0.42337454445069445</v>
      </c>
      <c r="AA147" s="11">
        <f t="shared" si="47"/>
        <v>0.9059547423084483</v>
      </c>
      <c r="AB147" s="9">
        <f t="shared" si="48"/>
        <v>300</v>
      </c>
      <c r="AC147" s="9"/>
      <c r="AD147" s="9"/>
      <c r="AE147" s="9"/>
      <c r="AF147" s="9"/>
      <c r="AG147" s="9"/>
    </row>
    <row r="148" spans="1:33" ht="12.75">
      <c r="A148" s="9"/>
      <c r="B148" s="9"/>
      <c r="C148" s="9"/>
      <c r="D148" s="9"/>
      <c r="E148" s="17"/>
      <c r="F148" s="9"/>
      <c r="G148" s="10"/>
      <c r="H148" s="11">
        <f t="shared" si="34"/>
        <v>2.4</v>
      </c>
      <c r="I148" s="10">
        <f t="shared" si="35"/>
        <v>0.19999999999999996</v>
      </c>
      <c r="J148" s="9">
        <f t="shared" si="36"/>
        <v>139</v>
      </c>
      <c r="K148" s="11"/>
      <c r="L148" s="11">
        <f t="shared" si="37"/>
        <v>1</v>
      </c>
      <c r="M148" s="11">
        <f t="shared" si="38"/>
        <v>0</v>
      </c>
      <c r="N148" s="9"/>
      <c r="O148" s="9"/>
      <c r="P148" s="9"/>
      <c r="Q148" s="9"/>
      <c r="R148" s="11">
        <f t="shared" si="39"/>
        <v>0.14705158305767807</v>
      </c>
      <c r="S148" s="20">
        <f t="shared" si="40"/>
        <v>-0.09173898987094586</v>
      </c>
      <c r="T148" s="11"/>
      <c r="U148" s="11">
        <f t="shared" si="41"/>
        <v>0.17332111914683304</v>
      </c>
      <c r="V148" s="11">
        <f t="shared" si="42"/>
        <v>0.4770983540900565</v>
      </c>
      <c r="W148" s="11">
        <f t="shared" si="43"/>
        <v>0.8724388295528479</v>
      </c>
      <c r="X148" s="10">
        <f t="shared" si="44"/>
        <v>139</v>
      </c>
      <c r="Y148" s="10">
        <f t="shared" si="45"/>
        <v>13.799999999999967</v>
      </c>
      <c r="Z148" s="11">
        <f t="shared" si="46"/>
        <v>0.3308148779490788</v>
      </c>
      <c r="AA148" s="11">
        <f t="shared" si="47"/>
        <v>0.9436956694440937</v>
      </c>
      <c r="AB148" s="9">
        <f t="shared" si="48"/>
        <v>300</v>
      </c>
      <c r="AC148" s="9"/>
      <c r="AD148" s="9"/>
      <c r="AE148" s="9"/>
      <c r="AF148" s="9"/>
      <c r="AG148" s="9"/>
    </row>
    <row r="149" spans="1:33" ht="12.75">
      <c r="A149" s="9"/>
      <c r="B149" s="9"/>
      <c r="C149" s="9"/>
      <c r="D149" s="9"/>
      <c r="E149" s="17"/>
      <c r="F149" s="9"/>
      <c r="G149" s="10"/>
      <c r="H149" s="11">
        <f t="shared" si="34"/>
        <v>2.4</v>
      </c>
      <c r="I149" s="10">
        <f t="shared" si="35"/>
        <v>0.19999999999999996</v>
      </c>
      <c r="J149" s="9">
        <f t="shared" si="36"/>
        <v>140</v>
      </c>
      <c r="K149" s="11"/>
      <c r="L149" s="11">
        <f t="shared" si="37"/>
        <v>1</v>
      </c>
      <c r="M149" s="11">
        <f t="shared" si="38"/>
        <v>0</v>
      </c>
      <c r="N149" s="9"/>
      <c r="O149" s="9"/>
      <c r="P149" s="9"/>
      <c r="Q149" s="9"/>
      <c r="R149" s="11">
        <f t="shared" si="39"/>
        <v>0.1462834761409777</v>
      </c>
      <c r="S149" s="20">
        <f t="shared" si="40"/>
        <v>-0.07125683989124576</v>
      </c>
      <c r="T149" s="11"/>
      <c r="U149" s="11">
        <f t="shared" si="41"/>
        <v>0.16271568032360811</v>
      </c>
      <c r="V149" s="11">
        <f t="shared" si="42"/>
        <v>0.3782069482740621</v>
      </c>
      <c r="W149" s="11">
        <f t="shared" si="43"/>
        <v>0.9206102926377108</v>
      </c>
      <c r="X149" s="10">
        <f t="shared" si="44"/>
        <v>140</v>
      </c>
      <c r="Y149" s="10">
        <f t="shared" si="45"/>
        <v>13.899999999999967</v>
      </c>
      <c r="Z149" s="11">
        <f t="shared" si="46"/>
        <v>0.2349498185398559</v>
      </c>
      <c r="AA149" s="11">
        <f t="shared" si="47"/>
        <v>0.972007501394968</v>
      </c>
      <c r="AB149" s="9">
        <f t="shared" si="48"/>
        <v>300</v>
      </c>
      <c r="AC149" s="9"/>
      <c r="AD149" s="9"/>
      <c r="AE149" s="9"/>
      <c r="AF149" s="9"/>
      <c r="AG149" s="9"/>
    </row>
    <row r="150" spans="1:33" ht="12.75">
      <c r="A150" s="9"/>
      <c r="B150" s="9"/>
      <c r="C150" s="9"/>
      <c r="D150" s="9"/>
      <c r="E150" s="17"/>
      <c r="F150" s="9"/>
      <c r="G150" s="10"/>
      <c r="H150" s="11">
        <f t="shared" si="34"/>
        <v>2.4</v>
      </c>
      <c r="I150" s="10">
        <f t="shared" si="35"/>
        <v>0.19999999999999996</v>
      </c>
      <c r="J150" s="9">
        <f t="shared" si="36"/>
        <v>141</v>
      </c>
      <c r="K150" s="11"/>
      <c r="L150" s="11">
        <f t="shared" si="37"/>
        <v>1</v>
      </c>
      <c r="M150" s="11">
        <f t="shared" si="38"/>
        <v>0</v>
      </c>
      <c r="N150" s="9"/>
      <c r="O150" s="9"/>
      <c r="P150" s="9"/>
      <c r="Q150" s="9"/>
      <c r="R150" s="11">
        <f t="shared" si="39"/>
        <v>0.1432571297342062</v>
      </c>
      <c r="S150" s="20">
        <f t="shared" si="40"/>
        <v>-0.051397208757257284</v>
      </c>
      <c r="T150" s="11"/>
      <c r="U150" s="11">
        <f t="shared" si="41"/>
        <v>0.1521981546790902</v>
      </c>
      <c r="V150" s="11">
        <f t="shared" si="42"/>
        <v>0.27466900260061405</v>
      </c>
      <c r="W150" s="11">
        <f t="shared" si="43"/>
        <v>0.9577572145252928</v>
      </c>
      <c r="X150" s="10">
        <f t="shared" si="44"/>
        <v>141</v>
      </c>
      <c r="Y150" s="10">
        <f t="shared" si="45"/>
        <v>13.999999999999966</v>
      </c>
      <c r="Z150" s="11">
        <f t="shared" si="46"/>
        <v>0.13673721820786702</v>
      </c>
      <c r="AA150" s="11">
        <f t="shared" si="47"/>
        <v>0.9906073556948657</v>
      </c>
      <c r="AB150" s="9">
        <f t="shared" si="48"/>
        <v>300</v>
      </c>
      <c r="AC150" s="9"/>
      <c r="AD150" s="9"/>
      <c r="AE150" s="9"/>
      <c r="AF150" s="9"/>
      <c r="AG150" s="9"/>
    </row>
    <row r="151" spans="1:33" ht="12.75">
      <c r="A151" s="9"/>
      <c r="B151" s="9"/>
      <c r="C151" s="9"/>
      <c r="D151" s="9"/>
      <c r="E151" s="17"/>
      <c r="F151" s="9"/>
      <c r="G151" s="10"/>
      <c r="H151" s="11">
        <f t="shared" si="34"/>
        <v>2.4</v>
      </c>
      <c r="I151" s="10">
        <f t="shared" si="35"/>
        <v>0.19999999999999996</v>
      </c>
      <c r="J151" s="9">
        <f t="shared" si="36"/>
        <v>142</v>
      </c>
      <c r="K151" s="11"/>
      <c r="L151" s="11">
        <f t="shared" si="37"/>
        <v>1</v>
      </c>
      <c r="M151" s="11">
        <f t="shared" si="38"/>
        <v>0</v>
      </c>
      <c r="N151" s="9"/>
      <c r="O151" s="9"/>
      <c r="P151" s="9"/>
      <c r="Q151" s="9"/>
      <c r="R151" s="11">
        <f t="shared" si="39"/>
        <v>0.13793178439274703</v>
      </c>
      <c r="S151" s="20">
        <f t="shared" si="40"/>
        <v>-0.032850141169572855</v>
      </c>
      <c r="T151" s="11"/>
      <c r="U151" s="11">
        <f t="shared" si="41"/>
        <v>0.14178966436460777</v>
      </c>
      <c r="V151" s="11">
        <f t="shared" si="42"/>
        <v>0.1676619344113096</v>
      </c>
      <c r="W151" s="11">
        <f t="shared" si="43"/>
        <v>0.9832422563641745</v>
      </c>
      <c r="X151" s="10">
        <f t="shared" si="44"/>
        <v>142</v>
      </c>
      <c r="Y151" s="10">
        <f t="shared" si="45"/>
        <v>14.099999999999966</v>
      </c>
      <c r="Z151" s="11">
        <f t="shared" si="46"/>
        <v>0.03715838479086013</v>
      </c>
      <c r="AA151" s="11">
        <f t="shared" si="47"/>
        <v>0.9993093887479164</v>
      </c>
      <c r="AB151" s="9">
        <f t="shared" si="48"/>
        <v>300</v>
      </c>
      <c r="AC151" s="9"/>
      <c r="AD151" s="9"/>
      <c r="AE151" s="9"/>
      <c r="AF151" s="9"/>
      <c r="AG151" s="9"/>
    </row>
    <row r="152" spans="1:33" ht="12.75">
      <c r="A152" s="9"/>
      <c r="B152" s="9"/>
      <c r="C152" s="9"/>
      <c r="D152" s="9"/>
      <c r="E152" s="17"/>
      <c r="F152" s="9"/>
      <c r="G152" s="10"/>
      <c r="H152" s="11">
        <f t="shared" si="34"/>
        <v>2.4</v>
      </c>
      <c r="I152" s="10">
        <f t="shared" si="35"/>
        <v>0.19999999999999996</v>
      </c>
      <c r="J152" s="9">
        <f t="shared" si="36"/>
        <v>143</v>
      </c>
      <c r="K152" s="11"/>
      <c r="L152" s="11">
        <f t="shared" si="37"/>
        <v>1</v>
      </c>
      <c r="M152" s="11">
        <f t="shared" si="38"/>
        <v>0</v>
      </c>
      <c r="N152" s="9"/>
      <c r="O152" s="9"/>
      <c r="P152" s="9"/>
      <c r="Q152" s="9"/>
      <c r="R152" s="11">
        <f t="shared" si="39"/>
        <v>0.13050354962044947</v>
      </c>
      <c r="S152" s="20">
        <f t="shared" si="40"/>
        <v>-0.01606713238374191</v>
      </c>
      <c r="T152" s="11"/>
      <c r="U152" s="11">
        <f t="shared" si="41"/>
        <v>0.13148889385257526</v>
      </c>
      <c r="V152" s="11">
        <f t="shared" si="42"/>
        <v>0.05848624635400007</v>
      </c>
      <c r="W152" s="11">
        <f t="shared" si="43"/>
        <v>0.9966835783680936</v>
      </c>
      <c r="X152" s="10">
        <f t="shared" si="44"/>
        <v>143</v>
      </c>
      <c r="Y152" s="10">
        <f t="shared" si="45"/>
        <v>14.199999999999966</v>
      </c>
      <c r="Z152" s="11">
        <f t="shared" si="46"/>
        <v>-0.06279172292404808</v>
      </c>
      <c r="AA152" s="11">
        <f t="shared" si="47"/>
        <v>0.9980266527163638</v>
      </c>
      <c r="AB152" s="9">
        <f t="shared" si="48"/>
        <v>300</v>
      </c>
      <c r="AC152" s="9"/>
      <c r="AD152" s="9"/>
      <c r="AE152" s="9"/>
      <c r="AF152" s="9"/>
      <c r="AG152" s="9"/>
    </row>
    <row r="153" spans="1:33" ht="12.75">
      <c r="A153" s="9"/>
      <c r="B153" s="9"/>
      <c r="C153" s="9"/>
      <c r="D153" s="9"/>
      <c r="E153" s="17"/>
      <c r="F153" s="9"/>
      <c r="G153" s="10"/>
      <c r="H153" s="11">
        <f t="shared" si="34"/>
        <v>2.4</v>
      </c>
      <c r="I153" s="10">
        <f t="shared" si="35"/>
        <v>0.19999999999999996</v>
      </c>
      <c r="J153" s="9">
        <f t="shared" si="36"/>
        <v>144</v>
      </c>
      <c r="K153" s="11"/>
      <c r="L153" s="11">
        <f t="shared" si="37"/>
        <v>1</v>
      </c>
      <c r="M153" s="11">
        <f t="shared" si="38"/>
        <v>0</v>
      </c>
      <c r="N153" s="9"/>
      <c r="O153" s="9"/>
      <c r="P153" s="9"/>
      <c r="Q153" s="9"/>
      <c r="R153" s="11">
        <f t="shared" si="39"/>
        <v>0.12127796927804815</v>
      </c>
      <c r="S153" s="20">
        <f t="shared" si="40"/>
        <v>-0.0013430743482701901</v>
      </c>
      <c r="T153" s="11"/>
      <c r="U153" s="11">
        <f t="shared" si="41"/>
        <v>0.12128540588591924</v>
      </c>
      <c r="V153" s="11">
        <f t="shared" si="42"/>
        <v>-0.05150700900215888</v>
      </c>
      <c r="W153" s="11">
        <f t="shared" si="43"/>
        <v>0.9979016818755237</v>
      </c>
      <c r="X153" s="10">
        <f t="shared" si="44"/>
        <v>144</v>
      </c>
      <c r="Y153" s="10">
        <f t="shared" si="45"/>
        <v>14.299999999999965</v>
      </c>
      <c r="Z153" s="11">
        <f t="shared" si="46"/>
        <v>-0.1621144364996832</v>
      </c>
      <c r="AA153" s="11">
        <f t="shared" si="47"/>
        <v>0.9867719642746191</v>
      </c>
      <c r="AB153" s="9">
        <f t="shared" si="48"/>
        <v>300</v>
      </c>
      <c r="AC153" s="9"/>
      <c r="AD153" s="9"/>
      <c r="AE153" s="9"/>
      <c r="AF153" s="9"/>
      <c r="AG153" s="9"/>
    </row>
    <row r="154" spans="1:33" ht="12.75">
      <c r="A154" s="9"/>
      <c r="B154" s="9"/>
      <c r="C154" s="9"/>
      <c r="D154" s="9"/>
      <c r="E154" s="17"/>
      <c r="F154" s="9"/>
      <c r="G154" s="10"/>
      <c r="H154" s="11">
        <f t="shared" si="34"/>
        <v>2.4</v>
      </c>
      <c r="I154" s="10">
        <f t="shared" si="35"/>
        <v>0.19999999999999996</v>
      </c>
      <c r="J154" s="9">
        <f t="shared" si="36"/>
        <v>145</v>
      </c>
      <c r="K154" s="11"/>
      <c r="L154" s="11">
        <f t="shared" si="37"/>
        <v>1</v>
      </c>
      <c r="M154" s="11">
        <f t="shared" si="38"/>
        <v>0</v>
      </c>
      <c r="N154" s="9"/>
      <c r="O154" s="9"/>
      <c r="P154" s="9"/>
      <c r="Q154" s="9"/>
      <c r="R154" s="11">
        <f t="shared" si="39"/>
        <v>0.11060742749752434</v>
      </c>
      <c r="S154" s="20">
        <f t="shared" si="40"/>
        <v>0.011129717600904643</v>
      </c>
      <c r="T154" s="11"/>
      <c r="U154" s="11">
        <f t="shared" si="41"/>
        <v>0.11116597335289242</v>
      </c>
      <c r="V154" s="11">
        <f t="shared" si="42"/>
        <v>-0.16095432150042263</v>
      </c>
      <c r="W154" s="11">
        <f t="shared" si="43"/>
        <v>0.9868886992228814</v>
      </c>
      <c r="X154" s="10">
        <f t="shared" si="44"/>
        <v>145</v>
      </c>
      <c r="Y154" s="10">
        <f t="shared" si="45"/>
        <v>14.399999999999965</v>
      </c>
      <c r="Z154" s="11">
        <f t="shared" si="46"/>
        <v>-0.25981735621372154</v>
      </c>
      <c r="AA154" s="11">
        <f t="shared" si="47"/>
        <v>0.9656577765492868</v>
      </c>
      <c r="AB154" s="9">
        <f t="shared" si="48"/>
        <v>300</v>
      </c>
      <c r="AC154" s="9"/>
      <c r="AD154" s="9"/>
      <c r="AE154" s="9"/>
      <c r="AF154" s="9"/>
      <c r="AG154" s="9"/>
    </row>
    <row r="155" spans="1:33" ht="12.75">
      <c r="A155" s="9"/>
      <c r="B155" s="9"/>
      <c r="C155" s="9"/>
      <c r="D155" s="9"/>
      <c r="E155" s="17"/>
      <c r="F155" s="9"/>
      <c r="G155" s="10"/>
      <c r="H155" s="11">
        <f t="shared" si="34"/>
        <v>2.4</v>
      </c>
      <c r="I155" s="10">
        <f t="shared" si="35"/>
        <v>0.19999999999999996</v>
      </c>
      <c r="J155" s="9">
        <f t="shared" si="36"/>
        <v>146</v>
      </c>
      <c r="K155" s="11"/>
      <c r="L155" s="11">
        <f t="shared" si="37"/>
        <v>1</v>
      </c>
      <c r="M155" s="11">
        <f t="shared" si="38"/>
        <v>0</v>
      </c>
      <c r="N155" s="9"/>
      <c r="O155" s="9"/>
      <c r="P155" s="9"/>
      <c r="Q155" s="9"/>
      <c r="R155" s="11">
        <f t="shared" si="39"/>
        <v>0.09886303471329891</v>
      </c>
      <c r="S155" s="20">
        <f t="shared" si="40"/>
        <v>0.02123092267359461</v>
      </c>
      <c r="T155" s="11"/>
      <c r="U155" s="11">
        <f t="shared" si="41"/>
        <v>0.10111701988436515</v>
      </c>
      <c r="V155" s="11">
        <f t="shared" si="42"/>
        <v>-0.26850232707751714</v>
      </c>
      <c r="W155" s="11">
        <f t="shared" si="43"/>
        <v>0.9637926715040451</v>
      </c>
      <c r="X155" s="10">
        <f t="shared" si="44"/>
        <v>146</v>
      </c>
      <c r="Y155" s="10">
        <f t="shared" si="45"/>
        <v>14.499999999999964</v>
      </c>
      <c r="Z155" s="11">
        <f t="shared" si="46"/>
        <v>-0.3549242667886718</v>
      </c>
      <c r="AA155" s="11">
        <f t="shared" si="47"/>
        <v>0.9348950555246957</v>
      </c>
      <c r="AB155" s="9">
        <f t="shared" si="48"/>
        <v>300</v>
      </c>
      <c r="AC155" s="9"/>
      <c r="AD155" s="9"/>
      <c r="AE155" s="9"/>
      <c r="AF155" s="9"/>
      <c r="AG155" s="9"/>
    </row>
    <row r="156" spans="1:33" ht="12.75">
      <c r="A156" s="9"/>
      <c r="B156" s="9"/>
      <c r="C156" s="9"/>
      <c r="D156" s="9"/>
      <c r="E156" s="17"/>
      <c r="F156" s="9"/>
      <c r="G156" s="10"/>
      <c r="H156" s="11">
        <f t="shared" si="34"/>
        <v>2.4</v>
      </c>
      <c r="I156" s="10">
        <f t="shared" si="35"/>
        <v>0.19999999999999996</v>
      </c>
      <c r="J156" s="9">
        <f t="shared" si="36"/>
        <v>147</v>
      </c>
      <c r="K156" s="11"/>
      <c r="L156" s="11">
        <f t="shared" si="37"/>
        <v>1</v>
      </c>
      <c r="M156" s="11">
        <f t="shared" si="38"/>
        <v>0</v>
      </c>
      <c r="N156" s="9"/>
      <c r="O156" s="9"/>
      <c r="P156" s="9"/>
      <c r="Q156" s="9"/>
      <c r="R156" s="11">
        <f t="shared" si="39"/>
        <v>0.08642193971115464</v>
      </c>
      <c r="S156" s="20">
        <f t="shared" si="40"/>
        <v>0.028897615979349478</v>
      </c>
      <c r="T156" s="11"/>
      <c r="U156" s="11">
        <f t="shared" si="41"/>
        <v>0.09112531960288756</v>
      </c>
      <c r="V156" s="11">
        <f t="shared" si="42"/>
        <v>-0.37282474163424784</v>
      </c>
      <c r="W156" s="11">
        <f t="shared" si="43"/>
        <v>0.928909526275244</v>
      </c>
      <c r="X156" s="10">
        <f t="shared" si="44"/>
        <v>147</v>
      </c>
      <c r="Y156" s="10">
        <f t="shared" si="45"/>
        <v>14.599999999999964</v>
      </c>
      <c r="Z156" s="11">
        <f t="shared" si="46"/>
        <v>-0.44648489141223385</v>
      </c>
      <c r="AA156" s="11">
        <f t="shared" si="47"/>
        <v>0.8947911721405201</v>
      </c>
      <c r="AB156" s="9">
        <f t="shared" si="48"/>
        <v>147</v>
      </c>
      <c r="AC156" s="9"/>
      <c r="AD156" s="9"/>
      <c r="AE156" s="9"/>
      <c r="AF156" s="9"/>
      <c r="AG156" s="9"/>
    </row>
    <row r="157" spans="1:33" ht="12.75">
      <c r="A157" s="9"/>
      <c r="B157" s="9"/>
      <c r="C157" s="9"/>
      <c r="D157" s="9"/>
      <c r="E157" s="17"/>
      <c r="F157" s="9"/>
      <c r="G157" s="10"/>
      <c r="H157" s="11">
        <f t="shared" si="34"/>
        <v>2.4</v>
      </c>
      <c r="I157" s="10">
        <f t="shared" si="35"/>
        <v>0.19999999999999996</v>
      </c>
      <c r="J157" s="9">
        <f t="shared" si="36"/>
        <v>148</v>
      </c>
      <c r="K157" s="11"/>
      <c r="L157" s="11">
        <f t="shared" si="37"/>
        <v>1</v>
      </c>
      <c r="M157" s="11">
        <f t="shared" si="38"/>
        <v>0</v>
      </c>
      <c r="N157" s="9"/>
      <c r="O157" s="9"/>
      <c r="P157" s="9"/>
      <c r="Q157" s="9"/>
      <c r="R157" s="11">
        <f t="shared" si="39"/>
        <v>0.07366014977798602</v>
      </c>
      <c r="S157" s="20">
        <f t="shared" si="40"/>
        <v>0.03411835413472397</v>
      </c>
      <c r="T157" s="11"/>
      <c r="U157" s="11">
        <f t="shared" si="41"/>
        <v>0.08117807434386314</v>
      </c>
      <c r="V157" s="11">
        <f t="shared" si="42"/>
        <v>-0.4726376103314837</v>
      </c>
      <c r="W157" s="11">
        <f t="shared" si="43"/>
        <v>0.8826775974551272</v>
      </c>
      <c r="X157" s="10">
        <f t="shared" si="44"/>
        <v>148</v>
      </c>
      <c r="Y157" s="10">
        <f t="shared" si="45"/>
        <v>14.699999999999964</v>
      </c>
      <c r="Z157" s="11">
        <f t="shared" si="46"/>
        <v>-0.5335843865890877</v>
      </c>
      <c r="AA157" s="11">
        <f t="shared" si="47"/>
        <v>0.8457468311429532</v>
      </c>
      <c r="AB157" s="9">
        <f t="shared" si="48"/>
        <v>148</v>
      </c>
      <c r="AC157" s="9"/>
      <c r="AD157" s="9"/>
      <c r="AE157" s="9"/>
      <c r="AF157" s="9"/>
      <c r="AG157" s="9"/>
    </row>
    <row r="158" spans="1:33" ht="12.75">
      <c r="A158" s="9"/>
      <c r="B158" s="9"/>
      <c r="C158" s="9"/>
      <c r="D158" s="9"/>
      <c r="E158" s="17"/>
      <c r="F158" s="9"/>
      <c r="G158" s="10"/>
      <c r="H158" s="11">
        <f t="shared" si="34"/>
        <v>2.4</v>
      </c>
      <c r="I158" s="10">
        <f t="shared" si="35"/>
        <v>0.19999999999999996</v>
      </c>
      <c r="J158" s="9">
        <f t="shared" si="36"/>
        <v>149</v>
      </c>
      <c r="K158" s="11"/>
      <c r="L158" s="11">
        <f t="shared" si="37"/>
        <v>1</v>
      </c>
      <c r="M158" s="11">
        <f t="shared" si="38"/>
        <v>0</v>
      </c>
      <c r="N158" s="9"/>
      <c r="O158" s="9"/>
      <c r="P158" s="9"/>
      <c r="Q158" s="9"/>
      <c r="R158" s="11">
        <f t="shared" si="39"/>
        <v>0.060946776257603974</v>
      </c>
      <c r="S158" s="20">
        <f t="shared" si="40"/>
        <v>0.03693076631217396</v>
      </c>
      <c r="T158" s="11"/>
      <c r="U158" s="11">
        <f t="shared" si="41"/>
        <v>0.07126283068050863</v>
      </c>
      <c r="V158" s="11">
        <f t="shared" si="42"/>
        <v>-0.5667139377004177</v>
      </c>
      <c r="W158" s="11">
        <f t="shared" si="43"/>
        <v>0.82567194309722</v>
      </c>
      <c r="X158" s="10">
        <f t="shared" si="44"/>
        <v>149</v>
      </c>
      <c r="Y158" s="10">
        <f t="shared" si="45"/>
        <v>14.799999999999963</v>
      </c>
      <c r="Z158" s="11">
        <f t="shared" si="46"/>
        <v>-0.6153524829546914</v>
      </c>
      <c r="AA158" s="11">
        <f t="shared" si="47"/>
        <v>0.7882520673753391</v>
      </c>
      <c r="AB158" s="9">
        <f t="shared" si="48"/>
        <v>149</v>
      </c>
      <c r="AC158" s="9"/>
      <c r="AD158" s="9"/>
      <c r="AE158" s="9"/>
      <c r="AF158" s="9"/>
      <c r="AG158" s="9"/>
    </row>
    <row r="159" spans="1:33" ht="12.75">
      <c r="A159" s="9"/>
      <c r="B159" s="9"/>
      <c r="C159" s="9"/>
      <c r="D159" s="9"/>
      <c r="E159" s="17"/>
      <c r="F159" s="9"/>
      <c r="G159" s="10"/>
      <c r="H159" s="11">
        <f t="shared" si="34"/>
        <v>2.4</v>
      </c>
      <c r="I159" s="10">
        <f t="shared" si="35"/>
        <v>0.19999999999999996</v>
      </c>
      <c r="J159" s="9">
        <f t="shared" si="36"/>
        <v>150</v>
      </c>
      <c r="K159" s="11"/>
      <c r="L159" s="11">
        <f t="shared" si="37"/>
        <v>1</v>
      </c>
      <c r="M159" s="11">
        <f t="shared" si="38"/>
        <v>0</v>
      </c>
      <c r="N159" s="9"/>
      <c r="O159" s="9"/>
      <c r="P159" s="9"/>
      <c r="Q159" s="9"/>
      <c r="R159" s="11">
        <f t="shared" si="39"/>
        <v>0.04863854525427369</v>
      </c>
      <c r="S159" s="20">
        <f t="shared" si="40"/>
        <v>0.03741987572188088</v>
      </c>
      <c r="T159" s="11"/>
      <c r="U159" s="11">
        <f t="shared" si="41"/>
        <v>0.06136737882208299</v>
      </c>
      <c r="V159" s="11">
        <f t="shared" si="42"/>
        <v>-0.6538977164549509</v>
      </c>
      <c r="W159" s="11">
        <f t="shared" si="43"/>
        <v>0.7585974418163263</v>
      </c>
      <c r="X159" s="10">
        <f t="shared" si="44"/>
        <v>150</v>
      </c>
      <c r="Y159" s="10">
        <f t="shared" si="45"/>
        <v>14.899999999999963</v>
      </c>
      <c r="Z159" s="11">
        <f t="shared" si="46"/>
        <v>-0.6909721807190989</v>
      </c>
      <c r="AA159" s="11">
        <f t="shared" si="47"/>
        <v>0.7228813495120018</v>
      </c>
      <c r="AB159" s="9">
        <f t="shared" si="48"/>
        <v>150</v>
      </c>
      <c r="AC159" s="9"/>
      <c r="AD159" s="9"/>
      <c r="AE159" s="9"/>
      <c r="AF159" s="9"/>
      <c r="AG159" s="9"/>
    </row>
    <row r="160" spans="1:33" ht="12.75">
      <c r="A160" s="9"/>
      <c r="B160" s="9"/>
      <c r="C160" s="9"/>
      <c r="D160" s="9"/>
      <c r="E160" s="17"/>
      <c r="F160" s="9"/>
      <c r="G160" s="10"/>
      <c r="H160" s="11">
        <f t="shared" si="34"/>
        <v>2.4</v>
      </c>
      <c r="I160" s="10">
        <f t="shared" si="35"/>
        <v>0.19999999999999996</v>
      </c>
      <c r="J160" s="9">
        <f t="shared" si="36"/>
        <v>151</v>
      </c>
      <c r="K160" s="11"/>
      <c r="L160" s="11">
        <f t="shared" si="37"/>
        <v>1</v>
      </c>
      <c r="M160" s="11">
        <f t="shared" si="38"/>
        <v>0</v>
      </c>
      <c r="N160" s="9"/>
      <c r="O160" s="9"/>
      <c r="P160" s="9"/>
      <c r="Q160" s="9"/>
      <c r="R160" s="11">
        <f t="shared" si="39"/>
        <v>0.037074464264148066</v>
      </c>
      <c r="S160" s="20">
        <f t="shared" si="40"/>
        <v>0.03571609230432449</v>
      </c>
      <c r="T160" s="11"/>
      <c r="U160" s="11">
        <f t="shared" si="41"/>
        <v>0.05147965763255054</v>
      </c>
      <c r="V160" s="11">
        <f t="shared" si="42"/>
        <v>-0.7331171840389321</v>
      </c>
      <c r="W160" s="11">
        <f t="shared" si="43"/>
        <v>0.6822804977232184</v>
      </c>
      <c r="X160" s="10">
        <f t="shared" si="44"/>
        <v>151</v>
      </c>
      <c r="Y160" s="10">
        <f t="shared" si="45"/>
        <v>14.999999999999963</v>
      </c>
      <c r="Z160" s="11">
        <f t="shared" si="46"/>
        <v>-0.759687912858797</v>
      </c>
      <c r="AA160" s="11">
        <f t="shared" si="47"/>
        <v>0.6502878401571452</v>
      </c>
      <c r="AB160" s="9">
        <f t="shared" si="48"/>
        <v>151</v>
      </c>
      <c r="AC160" s="9"/>
      <c r="AD160" s="9"/>
      <c r="AE160" s="9"/>
      <c r="AF160" s="9"/>
      <c r="AG160" s="9"/>
    </row>
    <row r="161" spans="1:33" ht="12.75">
      <c r="A161" s="9"/>
      <c r="B161" s="9"/>
      <c r="C161" s="9"/>
      <c r="D161" s="9"/>
      <c r="E161" s="17"/>
      <c r="F161" s="9"/>
      <c r="G161" s="10"/>
      <c r="H161" s="11">
        <f t="shared" si="34"/>
        <v>2.4</v>
      </c>
      <c r="I161" s="10">
        <f t="shared" si="35"/>
        <v>0.19999999999999996</v>
      </c>
      <c r="J161" s="9">
        <f t="shared" si="36"/>
        <v>152</v>
      </c>
      <c r="K161" s="11"/>
      <c r="L161" s="11">
        <f t="shared" si="37"/>
        <v>1</v>
      </c>
      <c r="M161" s="11">
        <f t="shared" si="38"/>
        <v>0</v>
      </c>
      <c r="N161" s="9"/>
      <c r="O161" s="9"/>
      <c r="P161" s="9"/>
      <c r="Q161" s="9"/>
      <c r="R161" s="11">
        <f t="shared" si="39"/>
        <v>0.026570728819864886</v>
      </c>
      <c r="S161" s="20">
        <f t="shared" si="40"/>
        <v>0.03199265756607317</v>
      </c>
      <c r="T161" s="11"/>
      <c r="U161" s="11">
        <f t="shared" si="41"/>
        <v>0.04158766365352611</v>
      </c>
      <c r="V161" s="11">
        <f t="shared" si="42"/>
        <v>-0.8033971640477953</v>
      </c>
      <c r="W161" s="11">
        <f t="shared" si="43"/>
        <v>0.597659434092738</v>
      </c>
      <c r="X161" s="10">
        <f t="shared" si="44"/>
        <v>152</v>
      </c>
      <c r="Y161" s="10">
        <f t="shared" si="45"/>
        <v>15.099999999999962</v>
      </c>
      <c r="Z161" s="11">
        <f t="shared" si="46"/>
        <v>-0.8208130944926469</v>
      </c>
      <c r="AA161" s="11">
        <f t="shared" si="47"/>
        <v>0.5711968696600193</v>
      </c>
      <c r="AB161" s="9">
        <f t="shared" si="48"/>
        <v>152</v>
      </c>
      <c r="AC161" s="9"/>
      <c r="AD161" s="9"/>
      <c r="AE161" s="9"/>
      <c r="AF161" s="9"/>
      <c r="AG161" s="9"/>
    </row>
    <row r="162" spans="1:33" ht="12.75">
      <c r="A162" s="9"/>
      <c r="B162" s="9"/>
      <c r="C162" s="9"/>
      <c r="D162" s="9"/>
      <c r="E162" s="17"/>
      <c r="F162" s="9"/>
      <c r="G162" s="10"/>
      <c r="H162" s="11">
        <f t="shared" si="34"/>
        <v>2.4</v>
      </c>
      <c r="I162" s="10">
        <f t="shared" si="35"/>
        <v>0.19999999999999996</v>
      </c>
      <c r="J162" s="9">
        <f t="shared" si="36"/>
        <v>153</v>
      </c>
      <c r="K162" s="11"/>
      <c r="L162" s="11">
        <f t="shared" si="37"/>
        <v>1</v>
      </c>
      <c r="M162" s="11">
        <f t="shared" si="38"/>
        <v>0</v>
      </c>
      <c r="N162" s="9"/>
      <c r="O162" s="9"/>
      <c r="P162" s="9"/>
      <c r="Q162" s="9"/>
      <c r="R162" s="11">
        <f t="shared" si="39"/>
        <v>0.01741593044485168</v>
      </c>
      <c r="S162" s="20">
        <f t="shared" si="40"/>
        <v>0.02646256443271877</v>
      </c>
      <c r="T162" s="11"/>
      <c r="U162" s="11">
        <f t="shared" si="41"/>
        <v>0.03167936157209776</v>
      </c>
      <c r="V162" s="11">
        <f t="shared" si="42"/>
        <v>-0.8638703634389415</v>
      </c>
      <c r="W162" s="11">
        <f t="shared" si="43"/>
        <v>0.5057736780943317</v>
      </c>
      <c r="X162" s="10">
        <f t="shared" si="44"/>
        <v>153</v>
      </c>
      <c r="Y162" s="10">
        <f t="shared" si="45"/>
        <v>15.199999999999962</v>
      </c>
      <c r="Z162" s="11">
        <f t="shared" si="46"/>
        <v>-0.873736983011062</v>
      </c>
      <c r="AA162" s="11">
        <f t="shared" si="47"/>
        <v>0.4863986888538323</v>
      </c>
      <c r="AB162" s="9">
        <f t="shared" si="48"/>
        <v>153</v>
      </c>
      <c r="AC162" s="9"/>
      <c r="AD162" s="9"/>
      <c r="AE162" s="9"/>
      <c r="AF162" s="9"/>
      <c r="AG162" s="9"/>
    </row>
    <row r="163" spans="1:33" ht="12.75">
      <c r="A163" s="9"/>
      <c r="B163" s="9"/>
      <c r="C163" s="9"/>
      <c r="D163" s="9"/>
      <c r="E163" s="17"/>
      <c r="F163" s="9"/>
      <c r="G163" s="10"/>
      <c r="H163" s="11">
        <f t="shared" si="34"/>
        <v>2.4</v>
      </c>
      <c r="I163" s="10">
        <f t="shared" si="35"/>
        <v>0.19999999999999996</v>
      </c>
      <c r="J163" s="9">
        <f t="shared" si="36"/>
        <v>154</v>
      </c>
      <c r="K163" s="11"/>
      <c r="L163" s="11">
        <f t="shared" si="37"/>
        <v>1</v>
      </c>
      <c r="M163" s="11">
        <f t="shared" si="38"/>
        <v>0</v>
      </c>
      <c r="N163" s="9"/>
      <c r="O163" s="9"/>
      <c r="P163" s="9"/>
      <c r="Q163" s="9"/>
      <c r="R163" s="11">
        <f t="shared" si="39"/>
        <v>0.009866619572120428</v>
      </c>
      <c r="S163" s="20">
        <f t="shared" si="40"/>
        <v>0.019374989240499407</v>
      </c>
      <c r="T163" s="11"/>
      <c r="U163" s="11">
        <f t="shared" si="41"/>
        <v>0.021742593908051028</v>
      </c>
      <c r="V163" s="11">
        <f t="shared" si="42"/>
        <v>-0.9137875056862317</v>
      </c>
      <c r="W163" s="11">
        <f t="shared" si="43"/>
        <v>0.40775184935264885</v>
      </c>
      <c r="X163" s="10">
        <f t="shared" si="44"/>
        <v>154</v>
      </c>
      <c r="Y163" s="10">
        <f t="shared" si="45"/>
        <v>15.299999999999962</v>
      </c>
      <c r="Z163" s="11">
        <f t="shared" si="46"/>
        <v>-0.9179307804142778</v>
      </c>
      <c r="AA163" s="11">
        <f t="shared" si="47"/>
        <v>0.3967405731306479</v>
      </c>
      <c r="AB163" s="9">
        <f t="shared" si="48"/>
        <v>154</v>
      </c>
      <c r="AC163" s="9"/>
      <c r="AD163" s="9"/>
      <c r="AE163" s="9"/>
      <c r="AF163" s="9"/>
      <c r="AG163" s="9"/>
    </row>
    <row r="164" spans="1:33" ht="12.75">
      <c r="A164" s="9"/>
      <c r="B164" s="9"/>
      <c r="C164" s="9"/>
      <c r="D164" s="9"/>
      <c r="E164" s="17"/>
      <c r="F164" s="9"/>
      <c r="G164" s="10"/>
      <c r="H164" s="11">
        <f t="shared" si="34"/>
        <v>2.4</v>
      </c>
      <c r="I164" s="10">
        <f t="shared" si="35"/>
        <v>0.19999999999999996</v>
      </c>
      <c r="J164" s="9">
        <f t="shared" si="36"/>
        <v>155</v>
      </c>
      <c r="K164" s="11"/>
      <c r="L164" s="11">
        <f t="shared" si="37"/>
        <v>1</v>
      </c>
      <c r="M164" s="11">
        <f t="shared" si="38"/>
        <v>0</v>
      </c>
      <c r="N164" s="9"/>
      <c r="O164" s="9"/>
      <c r="P164" s="9"/>
      <c r="Q164" s="9"/>
      <c r="R164" s="11">
        <f t="shared" si="39"/>
        <v>0.004143274728046098</v>
      </c>
      <c r="S164" s="20">
        <f t="shared" si="40"/>
        <v>0.011011276222000932</v>
      </c>
      <c r="T164" s="11"/>
      <c r="U164" s="11">
        <f t="shared" si="41"/>
        <v>0.011764987441951164</v>
      </c>
      <c r="V164" s="11">
        <f t="shared" si="42"/>
        <v>-0.9525261972771752</v>
      </c>
      <c r="W164" s="11">
        <f t="shared" si="43"/>
        <v>0.30479888060564403</v>
      </c>
      <c r="X164" s="10">
        <f t="shared" si="44"/>
        <v>155</v>
      </c>
      <c r="Y164" s="10">
        <f t="shared" si="45"/>
        <v>15.399999999999961</v>
      </c>
      <c r="Z164" s="11">
        <f t="shared" si="46"/>
        <v>-0.9529529168871684</v>
      </c>
      <c r="AA164" s="11">
        <f t="shared" si="47"/>
        <v>0.3031183567457395</v>
      </c>
      <c r="AB164" s="9">
        <f t="shared" si="48"/>
        <v>155</v>
      </c>
      <c r="AC164" s="9"/>
      <c r="AD164" s="9"/>
      <c r="AE164" s="9"/>
      <c r="AF164" s="9"/>
      <c r="AG164" s="9"/>
    </row>
    <row r="165" spans="1:33" ht="12.75">
      <c r="A165" s="9"/>
      <c r="B165" s="9"/>
      <c r="C165" s="9"/>
      <c r="D165" s="9"/>
      <c r="E165" s="17"/>
      <c r="F165" s="9"/>
      <c r="G165" s="10"/>
      <c r="H165" s="11">
        <f t="shared" si="34"/>
        <v>2.4</v>
      </c>
      <c r="I165" s="10">
        <f t="shared" si="35"/>
        <v>0.19999999999999996</v>
      </c>
      <c r="J165" s="9">
        <f t="shared" si="36"/>
        <v>156</v>
      </c>
      <c r="K165" s="11"/>
      <c r="L165" s="11">
        <f t="shared" si="37"/>
        <v>1</v>
      </c>
      <c r="M165" s="11">
        <f t="shared" si="38"/>
        <v>0</v>
      </c>
      <c r="N165" s="9"/>
      <c r="O165" s="9"/>
      <c r="P165" s="9"/>
      <c r="Q165" s="9"/>
      <c r="R165" s="11">
        <f t="shared" si="39"/>
        <v>0.0004267196099931869</v>
      </c>
      <c r="S165" s="20">
        <f t="shared" si="40"/>
        <v>0.0016805238599045258</v>
      </c>
      <c r="T165" s="11"/>
      <c r="U165" s="11">
        <f t="shared" si="41"/>
        <v>0.0017338541084131456</v>
      </c>
      <c r="V165" s="11">
        <f t="shared" si="42"/>
        <v>-0.9795983464686722</v>
      </c>
      <c r="W165" s="11">
        <f t="shared" si="43"/>
        <v>0.1981822836886849</v>
      </c>
      <c r="X165" s="10">
        <f t="shared" si="44"/>
        <v>156</v>
      </c>
      <c r="Y165" s="10">
        <f t="shared" si="45"/>
        <v>15.499999999999961</v>
      </c>
      <c r="Z165" s="11">
        <f t="shared" si="46"/>
        <v>-0.9784534628188761</v>
      </c>
      <c r="AA165" s="11">
        <f t="shared" si="47"/>
        <v>0.20646748193783482</v>
      </c>
      <c r="AB165" s="9">
        <f t="shared" si="48"/>
        <v>156</v>
      </c>
      <c r="AC165" s="9"/>
      <c r="AD165" s="9"/>
      <c r="AE165" s="9"/>
      <c r="AF165" s="9"/>
      <c r="AG165" s="9"/>
    </row>
    <row r="166" spans="1:33" ht="12.75">
      <c r="A166" s="9"/>
      <c r="B166" s="9"/>
      <c r="C166" s="9"/>
      <c r="D166" s="9"/>
      <c r="E166" s="17"/>
      <c r="F166" s="9"/>
      <c r="G166" s="10"/>
      <c r="H166" s="11">
        <f t="shared" si="34"/>
        <v>2.4</v>
      </c>
      <c r="I166" s="10">
        <f t="shared" si="35"/>
        <v>0.19999999999999996</v>
      </c>
      <c r="J166" s="9">
        <f t="shared" si="36"/>
        <v>157</v>
      </c>
      <c r="K166" s="11"/>
      <c r="L166" s="11">
        <f t="shared" si="37"/>
        <v>1</v>
      </c>
      <c r="M166" s="11">
        <f t="shared" si="38"/>
        <v>0</v>
      </c>
      <c r="N166" s="9"/>
      <c r="O166" s="9"/>
      <c r="P166" s="9"/>
      <c r="Q166" s="9"/>
      <c r="R166" s="11">
        <f t="shared" si="39"/>
        <v>-0.0011448836497960357</v>
      </c>
      <c r="S166" s="20">
        <f t="shared" si="40"/>
        <v>-0.008285198249149917</v>
      </c>
      <c r="T166" s="11"/>
      <c r="U166" s="11">
        <f t="shared" si="41"/>
        <v>0.008363926625651802</v>
      </c>
      <c r="V166" s="11">
        <f t="shared" si="42"/>
        <v>-0.964541160159634</v>
      </c>
      <c r="W166" s="11">
        <f t="shared" si="43"/>
        <v>0.3071468703233109</v>
      </c>
      <c r="X166" s="10">
        <f t="shared" si="44"/>
        <v>157</v>
      </c>
      <c r="Y166" s="10">
        <f t="shared" si="45"/>
        <v>15.59999999999996</v>
      </c>
      <c r="Z166" s="11">
        <f t="shared" si="46"/>
        <v>-0.9941776251838109</v>
      </c>
      <c r="AA166" s="11">
        <f t="shared" si="47"/>
        <v>0.10775365229948292</v>
      </c>
      <c r="AB166" s="9">
        <f t="shared" si="48"/>
        <v>157</v>
      </c>
      <c r="AC166" s="9"/>
      <c r="AD166" s="9"/>
      <c r="AE166" s="9"/>
      <c r="AF166" s="9"/>
      <c r="AG166" s="9"/>
    </row>
    <row r="167" spans="1:33" ht="12.75">
      <c r="A167" s="9"/>
      <c r="B167" s="9"/>
      <c r="C167" s="9"/>
      <c r="D167" s="9"/>
      <c r="E167" s="17"/>
      <c r="F167" s="9"/>
      <c r="G167" s="10"/>
      <c r="H167" s="11">
        <f t="shared" si="34"/>
        <v>2.4</v>
      </c>
      <c r="I167" s="10">
        <f t="shared" si="35"/>
        <v>0.19999999999999996</v>
      </c>
      <c r="J167" s="9">
        <f t="shared" si="36"/>
        <v>158</v>
      </c>
      <c r="K167" s="11"/>
      <c r="L167" s="11">
        <f t="shared" si="37"/>
        <v>1</v>
      </c>
      <c r="M167" s="11">
        <f t="shared" si="38"/>
        <v>0</v>
      </c>
      <c r="N167" s="9"/>
      <c r="O167" s="9"/>
      <c r="P167" s="9"/>
      <c r="Q167" s="9"/>
      <c r="R167" s="11">
        <f t="shared" si="39"/>
        <v>0.02963646502417694</v>
      </c>
      <c r="S167" s="20">
        <f t="shared" si="40"/>
        <v>0.19939321802382798</v>
      </c>
      <c r="T167" s="11"/>
      <c r="U167" s="11">
        <f t="shared" si="41"/>
        <v>0.2015836686168477</v>
      </c>
      <c r="V167" s="11">
        <f t="shared" si="42"/>
        <v>-0.9807131604760674</v>
      </c>
      <c r="W167" s="11">
        <f t="shared" si="43"/>
        <v>0.19834215348729647</v>
      </c>
      <c r="X167" s="10">
        <f t="shared" si="44"/>
        <v>158</v>
      </c>
      <c r="Y167" s="10">
        <f t="shared" si="45"/>
        <v>15.69999999999996</v>
      </c>
      <c r="Z167" s="11">
        <f t="shared" si="46"/>
        <v>-0.9999682933493396</v>
      </c>
      <c r="AA167" s="11">
        <f t="shared" si="47"/>
        <v>0.007963183785976422</v>
      </c>
      <c r="AB167" s="9">
        <f t="shared" si="48"/>
        <v>300</v>
      </c>
      <c r="AC167" s="9"/>
      <c r="AD167" s="9"/>
      <c r="AE167" s="9"/>
      <c r="AF167" s="9"/>
      <c r="AG167" s="9"/>
    </row>
    <row r="168" spans="1:33" ht="12.75">
      <c r="A168" s="9"/>
      <c r="B168" s="9"/>
      <c r="C168" s="9"/>
      <c r="D168" s="9"/>
      <c r="E168" s="17"/>
      <c r="F168" s="9"/>
      <c r="G168" s="10"/>
      <c r="H168" s="11">
        <f t="shared" si="34"/>
        <v>2.4</v>
      </c>
      <c r="I168" s="10">
        <f t="shared" si="35"/>
        <v>0.19999999999999996</v>
      </c>
      <c r="J168" s="9">
        <f t="shared" si="36"/>
        <v>159</v>
      </c>
      <c r="K168" s="11"/>
      <c r="L168" s="11">
        <f t="shared" si="37"/>
        <v>1</v>
      </c>
      <c r="M168" s="11">
        <f t="shared" si="38"/>
        <v>0</v>
      </c>
      <c r="N168" s="9"/>
      <c r="O168" s="9"/>
      <c r="P168" s="9"/>
      <c r="Q168" s="9"/>
      <c r="R168" s="11">
        <f t="shared" si="39"/>
        <v>0.019255132873272185</v>
      </c>
      <c r="S168" s="20">
        <f t="shared" si="40"/>
        <v>0.19037896970132007</v>
      </c>
      <c r="T168" s="11"/>
      <c r="U168" s="11">
        <f t="shared" si="41"/>
        <v>0.19135023450861907</v>
      </c>
      <c r="V168" s="11">
        <f t="shared" si="42"/>
        <v>-0.9917822068323421</v>
      </c>
      <c r="W168" s="11">
        <f t="shared" si="43"/>
        <v>0.08890049682602948</v>
      </c>
      <c r="X168" s="10">
        <f t="shared" si="44"/>
        <v>159</v>
      </c>
      <c r="Y168" s="10">
        <f t="shared" si="45"/>
        <v>15.79999999999996</v>
      </c>
      <c r="Z168" s="11">
        <f t="shared" si="46"/>
        <v>-0.9957676088732923</v>
      </c>
      <c r="AA168" s="11">
        <f t="shared" si="47"/>
        <v>-0.09190685022764096</v>
      </c>
      <c r="AB168" s="9">
        <f t="shared" si="48"/>
        <v>300</v>
      </c>
      <c r="AC168" s="9"/>
      <c r="AD168" s="9"/>
      <c r="AE168" s="9"/>
      <c r="AF168" s="9"/>
      <c r="AG168" s="9"/>
    </row>
    <row r="169" spans="1:33" ht="12.75">
      <c r="A169" s="9"/>
      <c r="B169" s="9"/>
      <c r="C169" s="9"/>
      <c r="D169" s="9"/>
      <c r="E169" s="17"/>
      <c r="F169" s="9"/>
      <c r="G169" s="10"/>
      <c r="H169" s="11">
        <f t="shared" si="34"/>
        <v>2.4</v>
      </c>
      <c r="I169" s="10">
        <f t="shared" si="35"/>
        <v>0.19999999999999996</v>
      </c>
      <c r="J169" s="9">
        <f t="shared" si="36"/>
        <v>160</v>
      </c>
      <c r="K169" s="11"/>
      <c r="L169" s="11">
        <f t="shared" si="37"/>
        <v>1</v>
      </c>
      <c r="M169" s="11">
        <f t="shared" si="38"/>
        <v>0</v>
      </c>
      <c r="N169" s="9"/>
      <c r="O169" s="9"/>
      <c r="P169" s="9"/>
      <c r="Q169" s="9"/>
      <c r="R169" s="11">
        <f t="shared" si="39"/>
        <v>0.0039854020409502144</v>
      </c>
      <c r="S169" s="20">
        <f t="shared" si="40"/>
        <v>0.18080734705367044</v>
      </c>
      <c r="T169" s="11"/>
      <c r="U169" s="11">
        <f t="shared" si="41"/>
        <v>0.18085126534811538</v>
      </c>
      <c r="V169" s="11">
        <f t="shared" si="42"/>
        <v>-0.9942062663138208</v>
      </c>
      <c r="W169" s="11">
        <f t="shared" si="43"/>
        <v>-0.021072790546996956</v>
      </c>
      <c r="X169" s="10">
        <f t="shared" si="44"/>
        <v>160</v>
      </c>
      <c r="Y169" s="10">
        <f t="shared" si="45"/>
        <v>15.89999999999996</v>
      </c>
      <c r="Z169" s="11">
        <f t="shared" si="46"/>
        <v>-0.9816175436063922</v>
      </c>
      <c r="AA169" s="11">
        <f t="shared" si="47"/>
        <v>-0.19085858137414927</v>
      </c>
      <c r="AB169" s="9">
        <f t="shared" si="48"/>
        <v>300</v>
      </c>
      <c r="AC169" s="9"/>
      <c r="AD169" s="9"/>
      <c r="AE169" s="9"/>
      <c r="AF169" s="9"/>
      <c r="AG169" s="9"/>
    </row>
    <row r="170" spans="1:33" ht="12.75">
      <c r="A170" s="9"/>
      <c r="B170" s="9"/>
      <c r="C170" s="9"/>
      <c r="D170" s="9"/>
      <c r="E170" s="17"/>
      <c r="F170" s="9"/>
      <c r="G170" s="10"/>
      <c r="H170" s="11">
        <f t="shared" si="34"/>
        <v>2.4</v>
      </c>
      <c r="I170" s="10">
        <f t="shared" si="35"/>
        <v>0.19999999999999996</v>
      </c>
      <c r="J170" s="9">
        <f t="shared" si="36"/>
        <v>161</v>
      </c>
      <c r="K170" s="11"/>
      <c r="L170" s="11">
        <f t="shared" si="37"/>
        <v>1</v>
      </c>
      <c r="M170" s="11">
        <f t="shared" si="38"/>
        <v>0</v>
      </c>
      <c r="N170" s="9"/>
      <c r="O170" s="9"/>
      <c r="P170" s="9"/>
      <c r="Q170" s="9"/>
      <c r="R170" s="11">
        <f t="shared" si="39"/>
        <v>-0.012588722707428612</v>
      </c>
      <c r="S170" s="20">
        <f t="shared" si="40"/>
        <v>0.1697857908271523</v>
      </c>
      <c r="T170" s="11"/>
      <c r="U170" s="11">
        <f t="shared" si="41"/>
        <v>0.17025184494215048</v>
      </c>
      <c r="V170" s="11">
        <f t="shared" si="42"/>
        <v>-0.9860726716482965</v>
      </c>
      <c r="W170" s="11">
        <f t="shared" si="43"/>
        <v>-0.13077167220864816</v>
      </c>
      <c r="X170" s="10">
        <f t="shared" si="44"/>
        <v>161</v>
      </c>
      <c r="Y170" s="10">
        <f t="shared" si="45"/>
        <v>15.99999999999996</v>
      </c>
      <c r="Z170" s="11">
        <f t="shared" si="46"/>
        <v>-0.9576594803233964</v>
      </c>
      <c r="AA170" s="11">
        <f t="shared" si="47"/>
        <v>-0.28790331666502617</v>
      </c>
      <c r="AB170" s="9">
        <f t="shared" si="48"/>
        <v>300</v>
      </c>
      <c r="AC170" s="9"/>
      <c r="AD170" s="9"/>
      <c r="AE170" s="9"/>
      <c r="AF170" s="9"/>
      <c r="AG170" s="9"/>
    </row>
    <row r="171" spans="1:33" ht="12.75">
      <c r="A171" s="9"/>
      <c r="B171" s="9"/>
      <c r="C171" s="9"/>
      <c r="D171" s="9"/>
      <c r="E171" s="17"/>
      <c r="F171" s="9"/>
      <c r="G171" s="10"/>
      <c r="H171" s="11">
        <f t="shared" si="34"/>
        <v>2.4</v>
      </c>
      <c r="I171" s="10">
        <f t="shared" si="35"/>
        <v>0.19999999999999996</v>
      </c>
      <c r="J171" s="9">
        <f t="shared" si="36"/>
        <v>162</v>
      </c>
      <c r="K171" s="11"/>
      <c r="L171" s="11">
        <f t="shared" si="37"/>
        <v>1</v>
      </c>
      <c r="M171" s="11">
        <f t="shared" si="38"/>
        <v>0</v>
      </c>
      <c r="N171" s="9"/>
      <c r="O171" s="9"/>
      <c r="P171" s="9"/>
      <c r="Q171" s="9"/>
      <c r="R171" s="11">
        <f t="shared" si="39"/>
        <v>-0.028413191324900056</v>
      </c>
      <c r="S171" s="20">
        <f t="shared" si="40"/>
        <v>0.157131644456378</v>
      </c>
      <c r="T171" s="11"/>
      <c r="U171" s="11">
        <f t="shared" si="41"/>
        <v>0.15967987703787528</v>
      </c>
      <c r="V171" s="11">
        <f t="shared" si="42"/>
        <v>-0.9664994411090616</v>
      </c>
      <c r="W171" s="11">
        <f t="shared" si="43"/>
        <v>-0.23901625011561756</v>
      </c>
      <c r="X171" s="10">
        <f t="shared" si="44"/>
        <v>162</v>
      </c>
      <c r="Y171" s="10">
        <f t="shared" si="45"/>
        <v>16.09999999999996</v>
      </c>
      <c r="Z171" s="11">
        <f t="shared" si="46"/>
        <v>-0.9241328000731459</v>
      </c>
      <c r="AA171" s="11">
        <f t="shared" si="47"/>
        <v>-0.3820714171839697</v>
      </c>
      <c r="AB171" s="9">
        <f t="shared" si="48"/>
        <v>300</v>
      </c>
      <c r="AC171" s="9"/>
      <c r="AD171" s="9"/>
      <c r="AE171" s="9"/>
      <c r="AF171" s="9"/>
      <c r="AG171" s="9"/>
    </row>
    <row r="172" spans="1:33" ht="12.75">
      <c r="A172" s="9"/>
      <c r="B172" s="9"/>
      <c r="C172" s="9"/>
      <c r="D172" s="9"/>
      <c r="E172" s="17"/>
      <c r="F172" s="9"/>
      <c r="G172" s="10"/>
      <c r="H172" s="11">
        <f t="shared" si="34"/>
        <v>2.4</v>
      </c>
      <c r="I172" s="10">
        <f t="shared" si="35"/>
        <v>0.19999999999999996</v>
      </c>
      <c r="J172" s="9">
        <f t="shared" si="36"/>
        <v>163</v>
      </c>
      <c r="K172" s="11"/>
      <c r="L172" s="11">
        <f t="shared" si="37"/>
        <v>1</v>
      </c>
      <c r="M172" s="11">
        <f t="shared" si="38"/>
        <v>0</v>
      </c>
      <c r="N172" s="9"/>
      <c r="O172" s="9"/>
      <c r="P172" s="9"/>
      <c r="Q172" s="9"/>
      <c r="R172" s="11">
        <f t="shared" si="39"/>
        <v>-0.0423666410359157</v>
      </c>
      <c r="S172" s="20">
        <f t="shared" si="40"/>
        <v>0.14305516706835214</v>
      </c>
      <c r="T172" s="11"/>
      <c r="U172" s="11">
        <f t="shared" si="41"/>
        <v>0.1491968937264455</v>
      </c>
      <c r="V172" s="11">
        <f t="shared" si="42"/>
        <v>-0.9352633315792245</v>
      </c>
      <c r="W172" s="11">
        <f t="shared" si="43"/>
        <v>-0.3444880731843406</v>
      </c>
      <c r="X172" s="10">
        <f t="shared" si="44"/>
        <v>163</v>
      </c>
      <c r="Y172" s="10">
        <f t="shared" si="45"/>
        <v>16.19999999999996</v>
      </c>
      <c r="Z172" s="11">
        <f t="shared" si="46"/>
        <v>-0.8813724903622532</v>
      </c>
      <c r="AA172" s="11">
        <f t="shared" si="47"/>
        <v>-0.4724219863984317</v>
      </c>
      <c r="AB172" s="9">
        <f t="shared" si="48"/>
        <v>300</v>
      </c>
      <c r="AC172" s="9"/>
      <c r="AD172" s="9"/>
      <c r="AE172" s="9"/>
      <c r="AF172" s="9"/>
      <c r="AG172" s="9"/>
    </row>
    <row r="173" spans="1:33" ht="12.75">
      <c r="A173" s="9"/>
      <c r="B173" s="9"/>
      <c r="C173" s="9"/>
      <c r="D173" s="9"/>
      <c r="E173" s="17"/>
      <c r="F173" s="9"/>
      <c r="G173" s="10"/>
      <c r="H173" s="11">
        <f t="shared" si="34"/>
        <v>2.4</v>
      </c>
      <c r="I173" s="10">
        <f t="shared" si="35"/>
        <v>0.19999999999999996</v>
      </c>
      <c r="J173" s="9">
        <f t="shared" si="36"/>
        <v>164</v>
      </c>
      <c r="K173" s="11"/>
      <c r="L173" s="11">
        <f t="shared" si="37"/>
        <v>1</v>
      </c>
      <c r="M173" s="11">
        <f t="shared" si="38"/>
        <v>0</v>
      </c>
      <c r="N173" s="9"/>
      <c r="O173" s="9"/>
      <c r="P173" s="9"/>
      <c r="Q173" s="9"/>
      <c r="R173" s="11">
        <f t="shared" si="39"/>
        <v>-0.0538908412169713</v>
      </c>
      <c r="S173" s="20">
        <f t="shared" si="40"/>
        <v>0.1279339132140911</v>
      </c>
      <c r="T173" s="11"/>
      <c r="U173" s="11">
        <f t="shared" si="41"/>
        <v>0.13882114002320903</v>
      </c>
      <c r="V173" s="11">
        <f t="shared" si="42"/>
        <v>-0.8925609554650695</v>
      </c>
      <c r="W173" s="11">
        <f t="shared" si="43"/>
        <v>-0.4458611814241753</v>
      </c>
      <c r="X173" s="10">
        <f t="shared" si="44"/>
        <v>164</v>
      </c>
      <c r="Y173" s="10">
        <f t="shared" si="45"/>
        <v>16.29999999999996</v>
      </c>
      <c r="Z173" s="11">
        <f t="shared" si="46"/>
        <v>-0.8298057980706709</v>
      </c>
      <c r="AA173" s="11">
        <f t="shared" si="47"/>
        <v>-0.558052271286747</v>
      </c>
      <c r="AB173" s="9">
        <f t="shared" si="48"/>
        <v>300</v>
      </c>
      <c r="AC173" s="9"/>
      <c r="AD173" s="9"/>
      <c r="AE173" s="9"/>
      <c r="AF173" s="9"/>
      <c r="AG173" s="9"/>
    </row>
    <row r="174" spans="1:33" ht="12.75">
      <c r="A174" s="9"/>
      <c r="B174" s="9"/>
      <c r="C174" s="9"/>
      <c r="D174" s="9"/>
      <c r="E174" s="17"/>
      <c r="F174" s="9"/>
      <c r="G174" s="10"/>
      <c r="H174" s="11">
        <f t="shared" si="34"/>
        <v>2.4</v>
      </c>
      <c r="I174" s="10">
        <f t="shared" si="35"/>
        <v>0.19999999999999996</v>
      </c>
      <c r="J174" s="9">
        <f t="shared" si="36"/>
        <v>165</v>
      </c>
      <c r="K174" s="11"/>
      <c r="L174" s="11">
        <f t="shared" si="37"/>
        <v>1</v>
      </c>
      <c r="M174" s="11">
        <f t="shared" si="38"/>
        <v>0</v>
      </c>
      <c r="N174" s="9"/>
      <c r="O174" s="9"/>
      <c r="P174" s="9"/>
      <c r="Q174" s="9"/>
      <c r="R174" s="11">
        <f t="shared" si="39"/>
        <v>-0.06275515739439863</v>
      </c>
      <c r="S174" s="20">
        <f t="shared" si="40"/>
        <v>0.11219108986257165</v>
      </c>
      <c r="T174" s="11"/>
      <c r="U174" s="11">
        <f t="shared" si="41"/>
        <v>0.12854979744887726</v>
      </c>
      <c r="V174" s="11">
        <f t="shared" si="42"/>
        <v>-0.8388613973920269</v>
      </c>
      <c r="W174" s="11">
        <f t="shared" si="43"/>
        <v>-0.5418630431913303</v>
      </c>
      <c r="X174" s="10">
        <f t="shared" si="44"/>
        <v>165</v>
      </c>
      <c r="Y174" s="10">
        <f t="shared" si="45"/>
        <v>16.399999999999963</v>
      </c>
      <c r="Z174" s="11">
        <f t="shared" si="46"/>
        <v>-0.7699479605420944</v>
      </c>
      <c r="AA174" s="11">
        <f t="shared" si="47"/>
        <v>-0.6381066823479201</v>
      </c>
      <c r="AB174" s="9">
        <f t="shared" si="48"/>
        <v>300</v>
      </c>
      <c r="AC174" s="9"/>
      <c r="AD174" s="9"/>
      <c r="AE174" s="9"/>
      <c r="AF174" s="9"/>
      <c r="AG174" s="9"/>
    </row>
    <row r="175" spans="1:33" ht="12.75">
      <c r="A175" s="9"/>
      <c r="B175" s="9"/>
      <c r="C175" s="9"/>
      <c r="D175" s="9"/>
      <c r="E175" s="17"/>
      <c r="F175" s="9"/>
      <c r="G175" s="10"/>
      <c r="H175" s="11">
        <f t="shared" si="34"/>
        <v>2.4</v>
      </c>
      <c r="I175" s="10">
        <f t="shared" si="35"/>
        <v>0.19999999999999996</v>
      </c>
      <c r="J175" s="9">
        <f t="shared" si="36"/>
        <v>166</v>
      </c>
      <c r="K175" s="11"/>
      <c r="L175" s="11">
        <f t="shared" si="37"/>
        <v>1</v>
      </c>
      <c r="M175" s="11">
        <f t="shared" si="38"/>
        <v>0</v>
      </c>
      <c r="N175" s="9"/>
      <c r="O175" s="9"/>
      <c r="P175" s="9"/>
      <c r="Q175" s="9"/>
      <c r="R175" s="11">
        <f t="shared" si="39"/>
        <v>-0.06891343684993256</v>
      </c>
      <c r="S175" s="20">
        <f t="shared" si="40"/>
        <v>0.09624363915658984</v>
      </c>
      <c r="T175" s="11"/>
      <c r="U175" s="11">
        <f t="shared" si="41"/>
        <v>0.11837187105293857</v>
      </c>
      <c r="V175" s="11">
        <f t="shared" si="42"/>
        <v>-0.7748218752820619</v>
      </c>
      <c r="W175" s="11">
        <f t="shared" si="43"/>
        <v>-0.6312998343229854</v>
      </c>
      <c r="X175" s="10">
        <f t="shared" si="44"/>
        <v>166</v>
      </c>
      <c r="Y175" s="10">
        <f t="shared" si="45"/>
        <v>16.499999999999964</v>
      </c>
      <c r="Z175" s="11">
        <f t="shared" si="46"/>
        <v>-0.7023970575027388</v>
      </c>
      <c r="AA175" s="11">
        <f t="shared" si="47"/>
        <v>-0.7117853423690981</v>
      </c>
      <c r="AB175" s="9">
        <f t="shared" si="48"/>
        <v>300</v>
      </c>
      <c r="AC175" s="9"/>
      <c r="AD175" s="9"/>
      <c r="AE175" s="9"/>
      <c r="AF175" s="9"/>
      <c r="AG175" s="9"/>
    </row>
    <row r="176" spans="1:33" ht="12.75">
      <c r="A176" s="9"/>
      <c r="B176" s="9"/>
      <c r="C176" s="9"/>
      <c r="D176" s="9"/>
      <c r="E176" s="17"/>
      <c r="F176" s="9"/>
      <c r="G176" s="10"/>
      <c r="H176" s="11">
        <f t="shared" si="34"/>
        <v>2.4</v>
      </c>
      <c r="I176" s="10">
        <f t="shared" si="35"/>
        <v>0.19999999999999996</v>
      </c>
      <c r="J176" s="9">
        <f t="shared" si="36"/>
        <v>167</v>
      </c>
      <c r="K176" s="11"/>
      <c r="L176" s="11">
        <f t="shared" si="37"/>
        <v>1</v>
      </c>
      <c r="M176" s="11">
        <f t="shared" si="38"/>
        <v>0</v>
      </c>
      <c r="N176" s="9"/>
      <c r="O176" s="9"/>
      <c r="P176" s="9"/>
      <c r="Q176" s="9"/>
      <c r="R176" s="11">
        <f t="shared" si="39"/>
        <v>-0.07242481777932308</v>
      </c>
      <c r="S176" s="20">
        <f t="shared" si="40"/>
        <v>0.08048550804611265</v>
      </c>
      <c r="T176" s="11"/>
      <c r="U176" s="11">
        <f t="shared" si="41"/>
        <v>0.10827405615293544</v>
      </c>
      <c r="V176" s="11">
        <f t="shared" si="42"/>
        <v>-0.7012425688554822</v>
      </c>
      <c r="W176" s="11">
        <f t="shared" si="43"/>
        <v>-0.7130683225429806</v>
      </c>
      <c r="X176" s="10">
        <f t="shared" si="44"/>
        <v>167</v>
      </c>
      <c r="Y176" s="10">
        <f t="shared" si="45"/>
        <v>16.599999999999966</v>
      </c>
      <c r="Z176" s="11">
        <f t="shared" si="46"/>
        <v>-0.6278280352464136</v>
      </c>
      <c r="AA176" s="11">
        <f t="shared" si="47"/>
        <v>-0.7783520785342762</v>
      </c>
      <c r="AB176" s="9">
        <f t="shared" si="48"/>
        <v>300</v>
      </c>
      <c r="AC176" s="9"/>
      <c r="AD176" s="9"/>
      <c r="AE176" s="9"/>
      <c r="AF176" s="9"/>
      <c r="AG176" s="9"/>
    </row>
    <row r="177" spans="1:33" ht="12.75">
      <c r="A177" s="9"/>
      <c r="B177" s="9"/>
      <c r="C177" s="9"/>
      <c r="D177" s="9"/>
      <c r="E177" s="17"/>
      <c r="F177" s="9"/>
      <c r="G177" s="10"/>
      <c r="H177" s="11">
        <f t="shared" si="34"/>
        <v>2.4</v>
      </c>
      <c r="I177" s="10">
        <f t="shared" si="35"/>
        <v>0.19999999999999996</v>
      </c>
      <c r="J177" s="9">
        <f t="shared" si="36"/>
        <v>168</v>
      </c>
      <c r="K177" s="11"/>
      <c r="L177" s="11">
        <f t="shared" si="37"/>
        <v>1</v>
      </c>
      <c r="M177" s="11">
        <f t="shared" si="38"/>
        <v>0</v>
      </c>
      <c r="N177" s="9"/>
      <c r="O177" s="9"/>
      <c r="P177" s="9"/>
      <c r="Q177" s="9"/>
      <c r="R177" s="11">
        <f t="shared" si="39"/>
        <v>-0.07341453360906858</v>
      </c>
      <c r="S177" s="20">
        <f t="shared" si="40"/>
        <v>0.06528375599129566</v>
      </c>
      <c r="T177" s="11"/>
      <c r="U177" s="11">
        <f t="shared" si="41"/>
        <v>0.09824287527026115</v>
      </c>
      <c r="V177" s="11">
        <f t="shared" si="42"/>
        <v>-0.6190422192140249</v>
      </c>
      <c r="W177" s="11">
        <f t="shared" si="43"/>
        <v>-0.7861648513170761</v>
      </c>
      <c r="X177" s="10">
        <f t="shared" si="44"/>
        <v>168</v>
      </c>
      <c r="Y177" s="10">
        <f t="shared" si="45"/>
        <v>16.699999999999967</v>
      </c>
      <c r="Z177" s="11">
        <f t="shared" si="46"/>
        <v>-0.5469859627942624</v>
      </c>
      <c r="AA177" s="11">
        <f t="shared" si="47"/>
        <v>-0.8371417780197293</v>
      </c>
      <c r="AB177" s="9">
        <f t="shared" si="48"/>
        <v>168</v>
      </c>
      <c r="AC177" s="9"/>
      <c r="AD177" s="9"/>
      <c r="AE177" s="9"/>
      <c r="AF177" s="9"/>
      <c r="AG177" s="9"/>
    </row>
    <row r="178" spans="1:33" ht="12.75">
      <c r="A178" s="9"/>
      <c r="B178" s="9"/>
      <c r="C178" s="9"/>
      <c r="D178" s="9"/>
      <c r="E178" s="17"/>
      <c r="F178" s="9"/>
      <c r="G178" s="10"/>
      <c r="H178" s="11">
        <f t="shared" si="34"/>
        <v>2.4</v>
      </c>
      <c r="I178" s="10">
        <f t="shared" si="35"/>
        <v>0.19999999999999996</v>
      </c>
      <c r="J178" s="9">
        <f t="shared" si="36"/>
        <v>169</v>
      </c>
      <c r="K178" s="11"/>
      <c r="L178" s="11">
        <f t="shared" si="37"/>
        <v>1</v>
      </c>
      <c r="M178" s="11">
        <f t="shared" si="38"/>
        <v>0</v>
      </c>
      <c r="N178" s="9"/>
      <c r="O178" s="9"/>
      <c r="P178" s="9"/>
      <c r="Q178" s="9"/>
      <c r="R178" s="11">
        <f t="shared" si="39"/>
        <v>-0.07205625641976254</v>
      </c>
      <c r="S178" s="20">
        <f t="shared" si="40"/>
        <v>0.05097692670265319</v>
      </c>
      <c r="T178" s="11"/>
      <c r="U178" s="11">
        <f t="shared" si="41"/>
        <v>0.08826523180323183</v>
      </c>
      <c r="V178" s="11">
        <f t="shared" si="42"/>
        <v>-0.5292425546774427</v>
      </c>
      <c r="W178" s="11">
        <f t="shared" si="43"/>
        <v>-0.8496945313817302</v>
      </c>
      <c r="X178" s="10">
        <f t="shared" si="44"/>
        <v>169</v>
      </c>
      <c r="Y178" s="10">
        <f t="shared" si="45"/>
        <v>16.79999999999997</v>
      </c>
      <c r="Z178" s="11">
        <f t="shared" si="46"/>
        <v>-0.4606785874113909</v>
      </c>
      <c r="AA178" s="11">
        <f t="shared" si="47"/>
        <v>-0.8875670335814898</v>
      </c>
      <c r="AB178" s="9">
        <f t="shared" si="48"/>
        <v>169</v>
      </c>
      <c r="AC178" s="9"/>
      <c r="AD178" s="9"/>
      <c r="AE178" s="9"/>
      <c r="AF178" s="9"/>
      <c r="AG178" s="9"/>
    </row>
    <row r="179" spans="1:33" ht="12.75">
      <c r="A179" s="9"/>
      <c r="B179" s="9"/>
      <c r="C179" s="9"/>
      <c r="D179" s="9"/>
      <c r="E179" s="17"/>
      <c r="F179" s="9"/>
      <c r="G179" s="10"/>
      <c r="H179" s="11">
        <f t="shared" si="34"/>
        <v>2.4</v>
      </c>
      <c r="I179" s="10">
        <f t="shared" si="35"/>
        <v>0.19999999999999996</v>
      </c>
      <c r="J179" s="9">
        <f t="shared" si="36"/>
        <v>170</v>
      </c>
      <c r="K179" s="11"/>
      <c r="L179" s="11">
        <f t="shared" si="37"/>
        <v>1</v>
      </c>
      <c r="M179" s="11">
        <f t="shared" si="38"/>
        <v>0</v>
      </c>
      <c r="N179" s="9"/>
      <c r="O179" s="9"/>
      <c r="P179" s="9"/>
      <c r="Q179" s="9"/>
      <c r="R179" s="11">
        <f t="shared" si="39"/>
        <v>-0.06856396726605185</v>
      </c>
      <c r="S179" s="20">
        <f t="shared" si="40"/>
        <v>0.03787250219975957</v>
      </c>
      <c r="T179" s="11"/>
      <c r="U179" s="11">
        <f t="shared" si="41"/>
        <v>0.07832843691872718</v>
      </c>
      <c r="V179" s="11">
        <f t="shared" si="42"/>
        <v>-0.43295522026923483</v>
      </c>
      <c r="W179" s="11">
        <f t="shared" si="43"/>
        <v>-0.9028805185640881</v>
      </c>
      <c r="X179" s="10">
        <f t="shared" si="44"/>
        <v>170</v>
      </c>
      <c r="Y179" s="10">
        <f t="shared" si="45"/>
        <v>16.89999999999997</v>
      </c>
      <c r="Z179" s="11">
        <f t="shared" si="46"/>
        <v>-0.36976826386319955</v>
      </c>
      <c r="AA179" s="11">
        <f t="shared" si="47"/>
        <v>-0.9291240127343579</v>
      </c>
      <c r="AB179" s="9">
        <f t="shared" si="48"/>
        <v>170</v>
      </c>
      <c r="AC179" s="9"/>
      <c r="AD179" s="9"/>
      <c r="AE179" s="9"/>
      <c r="AF179" s="9"/>
      <c r="AG179" s="9"/>
    </row>
    <row r="180" spans="1:33" ht="12.75">
      <c r="A180" s="9"/>
      <c r="B180" s="9"/>
      <c r="C180" s="9"/>
      <c r="D180" s="9"/>
      <c r="E180" s="17"/>
      <c r="F180" s="9"/>
      <c r="G180" s="10"/>
      <c r="H180" s="11">
        <f t="shared" si="34"/>
        <v>2.4</v>
      </c>
      <c r="I180" s="10">
        <f t="shared" si="35"/>
        <v>0.19999999999999996</v>
      </c>
      <c r="J180" s="9">
        <f t="shared" si="36"/>
        <v>171</v>
      </c>
      <c r="K180" s="11"/>
      <c r="L180" s="11">
        <f t="shared" si="37"/>
        <v>1</v>
      </c>
      <c r="M180" s="11">
        <f t="shared" si="38"/>
        <v>0</v>
      </c>
      <c r="N180" s="9"/>
      <c r="O180" s="9"/>
      <c r="P180" s="9"/>
      <c r="Q180" s="9"/>
      <c r="R180" s="11">
        <f t="shared" si="39"/>
        <v>-0.06318695640603528</v>
      </c>
      <c r="S180" s="20">
        <f t="shared" si="40"/>
        <v>0.02624349417026972</v>
      </c>
      <c r="T180" s="11"/>
      <c r="U180" s="11">
        <f t="shared" si="41"/>
        <v>0.0684201172618345</v>
      </c>
      <c r="V180" s="11">
        <f t="shared" si="42"/>
        <v>-0.33136864774020786</v>
      </c>
      <c r="W180" s="11">
        <f t="shared" si="43"/>
        <v>-0.9450725590670639</v>
      </c>
      <c r="X180" s="10">
        <f t="shared" si="44"/>
        <v>171</v>
      </c>
      <c r="Y180" s="10">
        <f t="shared" si="45"/>
        <v>16.99999999999997</v>
      </c>
      <c r="Z180" s="11">
        <f t="shared" si="46"/>
        <v>-0.27516333805162424</v>
      </c>
      <c r="AA180" s="11">
        <f t="shared" si="47"/>
        <v>-0.961397491879549</v>
      </c>
      <c r="AB180" s="9">
        <f t="shared" si="48"/>
        <v>171</v>
      </c>
      <c r="AC180" s="9"/>
      <c r="AD180" s="9"/>
      <c r="AE180" s="9"/>
      <c r="AF180" s="9"/>
      <c r="AG180" s="9"/>
    </row>
    <row r="181" spans="1:33" ht="12.75">
      <c r="A181" s="9"/>
      <c r="B181" s="9"/>
      <c r="C181" s="9"/>
      <c r="D181" s="9"/>
      <c r="E181" s="17"/>
      <c r="F181" s="9"/>
      <c r="G181" s="10"/>
      <c r="H181" s="11">
        <f t="shared" si="34"/>
        <v>2.4</v>
      </c>
      <c r="I181" s="10">
        <f t="shared" si="35"/>
        <v>0.19999999999999996</v>
      </c>
      <c r="J181" s="9">
        <f t="shared" si="36"/>
        <v>172</v>
      </c>
      <c r="K181" s="11"/>
      <c r="L181" s="11">
        <f t="shared" si="37"/>
        <v>1</v>
      </c>
      <c r="M181" s="11">
        <f t="shared" si="38"/>
        <v>0</v>
      </c>
      <c r="N181" s="9"/>
      <c r="O181" s="9"/>
      <c r="P181" s="9"/>
      <c r="Q181" s="9"/>
      <c r="R181" s="11">
        <f t="shared" si="39"/>
        <v>-0.056205309688583616</v>
      </c>
      <c r="S181" s="20">
        <f t="shared" si="40"/>
        <v>0.01632493281248515</v>
      </c>
      <c r="T181" s="11"/>
      <c r="U181" s="11">
        <f t="shared" si="41"/>
        <v>0.05852811519707213</v>
      </c>
      <c r="V181" s="11">
        <f t="shared" si="42"/>
        <v>-0.22573421811734035</v>
      </c>
      <c r="W181" s="11">
        <f t="shared" si="43"/>
        <v>-0.9757542682478031</v>
      </c>
      <c r="X181" s="10">
        <f t="shared" si="44"/>
        <v>172</v>
      </c>
      <c r="Y181" s="10">
        <f t="shared" si="45"/>
        <v>17.099999999999973</v>
      </c>
      <c r="Z181" s="11">
        <f t="shared" si="46"/>
        <v>-0.17780907112314362</v>
      </c>
      <c r="AA181" s="11">
        <f t="shared" si="47"/>
        <v>-0.9840650050816383</v>
      </c>
      <c r="AB181" s="9">
        <f t="shared" si="48"/>
        <v>172</v>
      </c>
      <c r="AC181" s="9"/>
      <c r="AD181" s="9"/>
      <c r="AE181" s="9"/>
      <c r="AF181" s="9"/>
      <c r="AG181" s="9"/>
    </row>
    <row r="182" spans="1:33" ht="12.75">
      <c r="A182" s="9"/>
      <c r="B182" s="9"/>
      <c r="C182" s="9"/>
      <c r="D182" s="9"/>
      <c r="E182" s="17"/>
      <c r="F182" s="9"/>
      <c r="G182" s="10"/>
      <c r="H182" s="11">
        <f t="shared" si="34"/>
        <v>2.4</v>
      </c>
      <c r="I182" s="10">
        <f t="shared" si="35"/>
        <v>0.19999999999999996</v>
      </c>
      <c r="J182" s="9">
        <f t="shared" si="36"/>
        <v>173</v>
      </c>
      <c r="K182" s="11"/>
      <c r="L182" s="11">
        <f t="shared" si="37"/>
        <v>1</v>
      </c>
      <c r="M182" s="11">
        <f t="shared" si="38"/>
        <v>0</v>
      </c>
      <c r="N182" s="9"/>
      <c r="O182" s="9"/>
      <c r="P182" s="9"/>
      <c r="Q182" s="9"/>
      <c r="R182" s="11">
        <f t="shared" si="39"/>
        <v>-0.04792514699419673</v>
      </c>
      <c r="S182" s="20">
        <f t="shared" si="40"/>
        <v>0.008310736833835208</v>
      </c>
      <c r="T182" s="11"/>
      <c r="U182" s="11">
        <f t="shared" si="41"/>
        <v>0.04864039536369569</v>
      </c>
      <c r="V182" s="11">
        <f t="shared" si="42"/>
        <v>-0.11735174856824634</v>
      </c>
      <c r="W182" s="11">
        <f t="shared" si="43"/>
        <v>-0.9945489561792298</v>
      </c>
      <c r="X182" s="10">
        <f t="shared" si="44"/>
        <v>173</v>
      </c>
      <c r="Y182" s="10">
        <f t="shared" si="45"/>
        <v>17.199999999999974</v>
      </c>
      <c r="Z182" s="11">
        <f t="shared" si="46"/>
        <v>-0.07867819473186494</v>
      </c>
      <c r="AA182" s="11">
        <f t="shared" si="47"/>
        <v>-0.9969000660415941</v>
      </c>
      <c r="AB182" s="9">
        <f t="shared" si="48"/>
        <v>173</v>
      </c>
      <c r="AC182" s="9"/>
      <c r="AD182" s="9"/>
      <c r="AE182" s="9"/>
      <c r="AF182" s="9"/>
      <c r="AG182" s="9"/>
    </row>
    <row r="183" spans="1:33" ht="12.75">
      <c r="A183" s="9"/>
      <c r="B183" s="9"/>
      <c r="C183" s="9"/>
      <c r="D183" s="9"/>
      <c r="E183" s="17"/>
      <c r="F183" s="9"/>
      <c r="G183" s="10"/>
      <c r="H183" s="11">
        <f t="shared" si="34"/>
        <v>2.4</v>
      </c>
      <c r="I183" s="10">
        <f t="shared" si="35"/>
        <v>0.19999999999999996</v>
      </c>
      <c r="J183" s="9">
        <f t="shared" si="36"/>
        <v>174</v>
      </c>
      <c r="K183" s="11"/>
      <c r="L183" s="11">
        <f t="shared" si="37"/>
        <v>1</v>
      </c>
      <c r="M183" s="11">
        <f t="shared" si="38"/>
        <v>0</v>
      </c>
      <c r="N183" s="9"/>
      <c r="O183" s="9"/>
      <c r="P183" s="9"/>
      <c r="Q183" s="9"/>
      <c r="R183" s="11">
        <f t="shared" si="39"/>
        <v>-0.03867355383638141</v>
      </c>
      <c r="S183" s="20">
        <f t="shared" si="40"/>
        <v>0.002351109862364309</v>
      </c>
      <c r="T183" s="11"/>
      <c r="U183" s="11">
        <f t="shared" si="41"/>
        <v>0.03874495430272693</v>
      </c>
      <c r="V183" s="11">
        <f t="shared" si="42"/>
        <v>-0.007554460158422482</v>
      </c>
      <c r="W183" s="11">
        <f t="shared" si="43"/>
        <v>-1.0012239436586154</v>
      </c>
      <c r="X183" s="10">
        <f t="shared" si="44"/>
        <v>174</v>
      </c>
      <c r="Y183" s="10">
        <f t="shared" si="45"/>
        <v>17.299999999999976</v>
      </c>
      <c r="Z183" s="11">
        <f t="shared" si="46"/>
        <v>0.02123880817362115</v>
      </c>
      <c r="AA183" s="11">
        <f t="shared" si="47"/>
        <v>-0.9997744310730117</v>
      </c>
      <c r="AB183" s="9">
        <f t="shared" si="48"/>
        <v>174</v>
      </c>
      <c r="AC183" s="9"/>
      <c r="AD183" s="9"/>
      <c r="AE183" s="9"/>
      <c r="AF183" s="9"/>
      <c r="AG183" s="9"/>
    </row>
    <row r="184" spans="1:33" ht="12.75">
      <c r="A184" s="9"/>
      <c r="B184" s="9"/>
      <c r="C184" s="9"/>
      <c r="D184" s="9"/>
      <c r="E184" s="17"/>
      <c r="F184" s="9"/>
      <c r="G184" s="10"/>
      <c r="H184" s="11">
        <f t="shared" si="34"/>
        <v>2.4</v>
      </c>
      <c r="I184" s="10">
        <f t="shared" si="35"/>
        <v>0.19999999999999996</v>
      </c>
      <c r="J184" s="9">
        <f t="shared" si="36"/>
        <v>175</v>
      </c>
      <c r="K184" s="11"/>
      <c r="L184" s="11">
        <f t="shared" si="37"/>
        <v>1</v>
      </c>
      <c r="M184" s="11">
        <f t="shared" si="38"/>
        <v>0</v>
      </c>
      <c r="N184" s="9"/>
      <c r="O184" s="9"/>
      <c r="P184" s="9"/>
      <c r="Q184" s="9"/>
      <c r="R184" s="11">
        <f t="shared" si="39"/>
        <v>-0.028793268332043633</v>
      </c>
      <c r="S184" s="20">
        <f t="shared" si="40"/>
        <v>-0.0014495125856037738</v>
      </c>
      <c r="T184" s="11"/>
      <c r="U184" s="11">
        <f t="shared" si="41"/>
        <v>0.028829730973023153</v>
      </c>
      <c r="V184" s="11">
        <f t="shared" si="42"/>
        <v>0.10230641643069657</v>
      </c>
      <c r="W184" s="11">
        <f t="shared" si="43"/>
        <v>-0.9956933202696697</v>
      </c>
      <c r="X184" s="10">
        <f t="shared" si="44"/>
        <v>175</v>
      </c>
      <c r="Y184" s="10">
        <f t="shared" si="45"/>
        <v>17.399999999999977</v>
      </c>
      <c r="Z184" s="11">
        <f t="shared" si="46"/>
        <v>0.12094359992845298</v>
      </c>
      <c r="AA184" s="11">
        <f t="shared" si="47"/>
        <v>-0.9926593804706357</v>
      </c>
      <c r="AB184" s="9">
        <f t="shared" si="48"/>
        <v>175</v>
      </c>
      <c r="AC184" s="9"/>
      <c r="AD184" s="9"/>
      <c r="AE184" s="9"/>
      <c r="AF184" s="9"/>
      <c r="AG184" s="9"/>
    </row>
    <row r="185" spans="1:33" ht="12.75">
      <c r="A185" s="9"/>
      <c r="B185" s="9"/>
      <c r="C185" s="9"/>
      <c r="D185" s="9"/>
      <c r="E185" s="17"/>
      <c r="F185" s="9"/>
      <c r="G185" s="10"/>
      <c r="H185" s="11">
        <f t="shared" si="34"/>
        <v>2.4</v>
      </c>
      <c r="I185" s="10">
        <f t="shared" si="35"/>
        <v>0.19999999999999996</v>
      </c>
      <c r="J185" s="9">
        <f t="shared" si="36"/>
        <v>176</v>
      </c>
      <c r="K185" s="11"/>
      <c r="L185" s="11">
        <f t="shared" si="37"/>
        <v>1</v>
      </c>
      <c r="M185" s="11">
        <f t="shared" si="38"/>
        <v>0</v>
      </c>
      <c r="N185" s="9"/>
      <c r="O185" s="9"/>
      <c r="P185" s="9"/>
      <c r="Q185" s="9"/>
      <c r="R185" s="11">
        <f t="shared" si="39"/>
        <v>-0.018637183497756407</v>
      </c>
      <c r="S185" s="20">
        <f t="shared" si="40"/>
        <v>-0.003033939799033991</v>
      </c>
      <c r="T185" s="11"/>
      <c r="U185" s="11">
        <f t="shared" si="41"/>
        <v>0.018882515707214602</v>
      </c>
      <c r="V185" s="11">
        <f t="shared" si="42"/>
        <v>0.21087723488207005</v>
      </c>
      <c r="W185" s="11">
        <f t="shared" si="43"/>
        <v>-0.9780191192750307</v>
      </c>
      <c r="X185" s="10">
        <f t="shared" si="44"/>
        <v>176</v>
      </c>
      <c r="Y185" s="10">
        <f t="shared" si="45"/>
        <v>17.49999999999998</v>
      </c>
      <c r="Z185" s="11">
        <f t="shared" si="46"/>
        <v>0.21943996321143852</v>
      </c>
      <c r="AA185" s="11">
        <f t="shared" si="47"/>
        <v>-0.9756260054681622</v>
      </c>
      <c r="AB185" s="9">
        <f t="shared" si="48"/>
        <v>176</v>
      </c>
      <c r="AC185" s="9"/>
      <c r="AD185" s="9"/>
      <c r="AE185" s="9"/>
      <c r="AF185" s="9"/>
      <c r="AG185" s="9"/>
    </row>
    <row r="186" spans="1:33" ht="12.75">
      <c r="A186" s="9"/>
      <c r="B186" s="9"/>
      <c r="C186" s="9"/>
      <c r="D186" s="9"/>
      <c r="E186" s="17"/>
      <c r="F186" s="9"/>
      <c r="G186" s="10"/>
      <c r="H186" s="11">
        <f t="shared" si="34"/>
        <v>2.4</v>
      </c>
      <c r="I186" s="10">
        <f t="shared" si="35"/>
        <v>0.19999999999999996</v>
      </c>
      <c r="J186" s="9">
        <f t="shared" si="36"/>
        <v>177</v>
      </c>
      <c r="K186" s="11"/>
      <c r="L186" s="11">
        <f t="shared" si="37"/>
        <v>1</v>
      </c>
      <c r="M186" s="11">
        <f t="shared" si="38"/>
        <v>0</v>
      </c>
      <c r="N186" s="9"/>
      <c r="O186" s="9"/>
      <c r="P186" s="9"/>
      <c r="Q186" s="9"/>
      <c r="R186" s="11">
        <f t="shared" si="39"/>
        <v>-0.008562728329368469</v>
      </c>
      <c r="S186" s="20">
        <f t="shared" si="40"/>
        <v>-0.002393113806868463</v>
      </c>
      <c r="T186" s="11"/>
      <c r="U186" s="11">
        <f t="shared" si="41"/>
        <v>0.00889085542201614</v>
      </c>
      <c r="V186" s="11">
        <f t="shared" si="42"/>
        <v>0.3168175602525777</v>
      </c>
      <c r="W186" s="11">
        <f t="shared" si="43"/>
        <v>-0.9484108862917711</v>
      </c>
      <c r="X186" s="10">
        <f t="shared" si="44"/>
        <v>177</v>
      </c>
      <c r="Y186" s="10">
        <f t="shared" si="45"/>
        <v>17.59999999999998</v>
      </c>
      <c r="Z186" s="11">
        <f t="shared" si="46"/>
        <v>0.3157437549192231</v>
      </c>
      <c r="AA186" s="11">
        <f t="shared" si="47"/>
        <v>-0.9488444979181307</v>
      </c>
      <c r="AB186" s="9">
        <f t="shared" si="48"/>
        <v>177</v>
      </c>
      <c r="AC186" s="9"/>
      <c r="AD186" s="9"/>
      <c r="AE186" s="9"/>
      <c r="AF186" s="9"/>
      <c r="AG186" s="9"/>
    </row>
    <row r="187" spans="1:33" ht="12.75">
      <c r="A187" s="9"/>
      <c r="B187" s="9"/>
      <c r="C187" s="9"/>
      <c r="D187" s="9"/>
      <c r="E187" s="17"/>
      <c r="F187" s="9"/>
      <c r="G187" s="10"/>
      <c r="H187" s="11">
        <f t="shared" si="34"/>
        <v>2.4</v>
      </c>
      <c r="I187" s="10">
        <f t="shared" si="35"/>
        <v>0.19999999999999996</v>
      </c>
      <c r="J187" s="9">
        <f t="shared" si="36"/>
        <v>178</v>
      </c>
      <c r="K187" s="11"/>
      <c r="L187" s="11">
        <f t="shared" si="37"/>
        <v>1</v>
      </c>
      <c r="M187" s="11">
        <f t="shared" si="38"/>
        <v>0</v>
      </c>
      <c r="N187" s="9"/>
      <c r="O187" s="9"/>
      <c r="P187" s="9"/>
      <c r="Q187" s="9"/>
      <c r="R187" s="11">
        <f t="shared" si="39"/>
        <v>0.001073805333354605</v>
      </c>
      <c r="S187" s="20">
        <f t="shared" si="40"/>
        <v>0.00043361162635968675</v>
      </c>
      <c r="T187" s="11"/>
      <c r="U187" s="11">
        <f t="shared" si="41"/>
        <v>0.0011580487625549654</v>
      </c>
      <c r="V187" s="11">
        <f t="shared" si="42"/>
        <v>0.2148196215747578</v>
      </c>
      <c r="W187" s="11">
        <f t="shared" si="43"/>
        <v>-0.9895985119270962</v>
      </c>
      <c r="X187" s="10">
        <f t="shared" si="44"/>
        <v>178</v>
      </c>
      <c r="Y187" s="10">
        <f t="shared" si="45"/>
        <v>17.69999999999998</v>
      </c>
      <c r="Z187" s="11">
        <f t="shared" si="46"/>
        <v>0.4088927393988636</v>
      </c>
      <c r="AA187" s="11">
        <f t="shared" si="47"/>
        <v>-0.9125824497911917</v>
      </c>
      <c r="AB187" s="9">
        <f t="shared" si="48"/>
        <v>178</v>
      </c>
      <c r="AC187" s="9"/>
      <c r="AD187" s="9"/>
      <c r="AE187" s="9"/>
      <c r="AF187" s="9"/>
      <c r="AG187" s="9"/>
    </row>
    <row r="188" spans="1:33" ht="12.75">
      <c r="A188" s="9"/>
      <c r="B188" s="9"/>
      <c r="C188" s="9"/>
      <c r="D188" s="9"/>
      <c r="E188" s="17"/>
      <c r="F188" s="9"/>
      <c r="G188" s="10"/>
      <c r="H188" s="11">
        <f t="shared" si="34"/>
        <v>2.4</v>
      </c>
      <c r="I188" s="10">
        <f t="shared" si="35"/>
        <v>0.19999999999999996</v>
      </c>
      <c r="J188" s="9">
        <f t="shared" si="36"/>
        <v>179</v>
      </c>
      <c r="K188" s="11"/>
      <c r="L188" s="11">
        <f t="shared" si="37"/>
        <v>1</v>
      </c>
      <c r="M188" s="11">
        <f t="shared" si="38"/>
        <v>0</v>
      </c>
      <c r="N188" s="9"/>
      <c r="O188" s="9"/>
      <c r="P188" s="9"/>
      <c r="Q188" s="9"/>
      <c r="R188" s="11">
        <f t="shared" si="39"/>
        <v>-0.1940731178241058</v>
      </c>
      <c r="S188" s="20">
        <f t="shared" si="40"/>
        <v>-0.0770160621359045</v>
      </c>
      <c r="T188" s="11"/>
      <c r="U188" s="11">
        <f t="shared" si="41"/>
        <v>0.2087961898332696</v>
      </c>
      <c r="V188" s="11">
        <f t="shared" si="42"/>
        <v>0.31706307236616704</v>
      </c>
      <c r="W188" s="11">
        <f t="shared" si="43"/>
        <v>-0.9490241755768282</v>
      </c>
      <c r="X188" s="10">
        <f t="shared" si="44"/>
        <v>179</v>
      </c>
      <c r="Y188" s="10">
        <f t="shared" si="45"/>
        <v>17.799999999999983</v>
      </c>
      <c r="Z188" s="11">
        <f t="shared" si="46"/>
        <v>0.4979562027884</v>
      </c>
      <c r="AA188" s="11">
        <f t="shared" si="47"/>
        <v>-0.8672021794855902</v>
      </c>
      <c r="AB188" s="9">
        <f t="shared" si="48"/>
        <v>300</v>
      </c>
      <c r="AC188" s="9"/>
      <c r="AD188" s="9"/>
      <c r="AE188" s="9"/>
      <c r="AF188" s="9"/>
      <c r="AG188" s="9"/>
    </row>
    <row r="189" spans="1:33" ht="12.75">
      <c r="A189" s="9"/>
      <c r="B189" s="9"/>
      <c r="C189" s="9"/>
      <c r="D189" s="9"/>
      <c r="E189" s="17"/>
      <c r="F189" s="9"/>
      <c r="G189" s="10"/>
      <c r="H189" s="11">
        <f t="shared" si="34"/>
        <v>2.4</v>
      </c>
      <c r="I189" s="10">
        <f t="shared" si="35"/>
        <v>0.19999999999999996</v>
      </c>
      <c r="J189" s="9">
        <f t="shared" si="36"/>
        <v>180</v>
      </c>
      <c r="K189" s="11"/>
      <c r="L189" s="11">
        <f t="shared" si="37"/>
        <v>1</v>
      </c>
      <c r="M189" s="11">
        <f t="shared" si="38"/>
        <v>0</v>
      </c>
      <c r="N189" s="9"/>
      <c r="O189" s="9"/>
      <c r="P189" s="9"/>
      <c r="Q189" s="9"/>
      <c r="R189" s="11">
        <f t="shared" si="39"/>
        <v>-0.18089313042223298</v>
      </c>
      <c r="S189" s="20">
        <f t="shared" si="40"/>
        <v>-0.08182199609123797</v>
      </c>
      <c r="T189" s="11"/>
      <c r="U189" s="11">
        <f t="shared" si="41"/>
        <v>0.19853756238633927</v>
      </c>
      <c r="V189" s="11">
        <f t="shared" si="42"/>
        <v>0.4172871514133608</v>
      </c>
      <c r="W189" s="11">
        <f t="shared" si="43"/>
        <v>-0.9036905900232691</v>
      </c>
      <c r="X189" s="10">
        <f t="shared" si="44"/>
        <v>180</v>
      </c>
      <c r="Y189" s="10">
        <f t="shared" si="45"/>
        <v>17.899999999999984</v>
      </c>
      <c r="Z189" s="11">
        <f t="shared" si="46"/>
        <v>0.5820442524021109</v>
      </c>
      <c r="AA189" s="11">
        <f t="shared" si="47"/>
        <v>-0.8131571116614967</v>
      </c>
      <c r="AB189" s="9">
        <f t="shared" si="48"/>
        <v>300</v>
      </c>
      <c r="AC189" s="9"/>
      <c r="AD189" s="9"/>
      <c r="AE189" s="9"/>
      <c r="AF189" s="9"/>
      <c r="AG189" s="9"/>
    </row>
    <row r="190" spans="1:33" ht="12.75">
      <c r="A190" s="9"/>
      <c r="B190" s="9"/>
      <c r="C190" s="9"/>
      <c r="D190" s="9"/>
      <c r="E190" s="17"/>
      <c r="F190" s="9"/>
      <c r="G190" s="10"/>
      <c r="H190" s="11">
        <f t="shared" si="34"/>
        <v>2.4</v>
      </c>
      <c r="I190" s="10">
        <f t="shared" si="35"/>
        <v>0.19999999999999996</v>
      </c>
      <c r="J190" s="9">
        <f t="shared" si="36"/>
        <v>181</v>
      </c>
      <c r="K190" s="11"/>
      <c r="L190" s="11">
        <f t="shared" si="37"/>
        <v>1</v>
      </c>
      <c r="M190" s="11">
        <f t="shared" si="38"/>
        <v>0</v>
      </c>
      <c r="N190" s="9"/>
      <c r="O190" s="9"/>
      <c r="P190" s="9"/>
      <c r="Q190" s="9"/>
      <c r="R190" s="11">
        <f t="shared" si="39"/>
        <v>-0.16475710098875007</v>
      </c>
      <c r="S190" s="20">
        <f t="shared" si="40"/>
        <v>-0.09053347836177239</v>
      </c>
      <c r="T190" s="11"/>
      <c r="U190" s="11">
        <f t="shared" si="41"/>
        <v>0.1879925877009482</v>
      </c>
      <c r="V190" s="11">
        <f t="shared" si="42"/>
        <v>0.513691383784439</v>
      </c>
      <c r="W190" s="11">
        <f t="shared" si="43"/>
        <v>-0.850716785355838</v>
      </c>
      <c r="X190" s="10">
        <f t="shared" si="44"/>
        <v>181</v>
      </c>
      <c r="Y190" s="10">
        <f t="shared" si="45"/>
        <v>17.999999999999986</v>
      </c>
      <c r="Z190" s="11">
        <f t="shared" si="46"/>
        <v>0.6603167082440695</v>
      </c>
      <c r="AA190" s="11">
        <f t="shared" si="47"/>
        <v>-0.7509872467716855</v>
      </c>
      <c r="AB190" s="9">
        <f t="shared" si="48"/>
        <v>300</v>
      </c>
      <c r="AC190" s="9"/>
      <c r="AD190" s="9"/>
      <c r="AE190" s="9"/>
      <c r="AF190" s="9"/>
      <c r="AG190" s="9"/>
    </row>
    <row r="191" spans="1:33" ht="12.75">
      <c r="A191" s="9"/>
      <c r="B191" s="9"/>
      <c r="C191" s="9"/>
      <c r="D191" s="9"/>
      <c r="E191" s="17"/>
      <c r="F191" s="9"/>
      <c r="G191" s="10"/>
      <c r="H191" s="11">
        <f t="shared" si="34"/>
        <v>2.4</v>
      </c>
      <c r="I191" s="10">
        <f t="shared" si="35"/>
        <v>0.19999999999999996</v>
      </c>
      <c r="J191" s="9">
        <f t="shared" si="36"/>
        <v>182</v>
      </c>
      <c r="K191" s="11"/>
      <c r="L191" s="11">
        <f t="shared" si="37"/>
        <v>1</v>
      </c>
      <c r="M191" s="11">
        <f t="shared" si="38"/>
        <v>0</v>
      </c>
      <c r="N191" s="9"/>
      <c r="O191" s="9"/>
      <c r="P191" s="9"/>
      <c r="Q191" s="9"/>
      <c r="R191" s="11">
        <f t="shared" si="39"/>
        <v>-0.1466253244596305</v>
      </c>
      <c r="S191" s="20">
        <f t="shared" si="40"/>
        <v>-0.09972953858415246</v>
      </c>
      <c r="T191" s="11"/>
      <c r="U191" s="11">
        <f t="shared" si="41"/>
        <v>0.17732728678660786</v>
      </c>
      <c r="V191" s="11">
        <f t="shared" si="42"/>
        <v>0.6046462840867732</v>
      </c>
      <c r="W191" s="11">
        <f t="shared" si="43"/>
        <v>-0.7888523681922338</v>
      </c>
      <c r="X191" s="10">
        <f t="shared" si="44"/>
        <v>182</v>
      </c>
      <c r="Y191" s="10">
        <f t="shared" si="45"/>
        <v>18.099999999999987</v>
      </c>
      <c r="Z191" s="11">
        <f t="shared" si="46"/>
        <v>0.731991497808937</v>
      </c>
      <c r="AA191" s="11">
        <f t="shared" si="47"/>
        <v>-0.6813137655555104</v>
      </c>
      <c r="AB191" s="9">
        <f t="shared" si="48"/>
        <v>300</v>
      </c>
      <c r="AC191" s="9"/>
      <c r="AD191" s="9"/>
      <c r="AE191" s="9"/>
      <c r="AF191" s="9"/>
      <c r="AG191" s="9"/>
    </row>
    <row r="192" spans="1:33" ht="12.75">
      <c r="A192" s="9"/>
      <c r="B192" s="9"/>
      <c r="C192" s="9"/>
      <c r="D192" s="9"/>
      <c r="E192" s="17"/>
      <c r="F192" s="9"/>
      <c r="G192" s="10"/>
      <c r="H192" s="11">
        <f t="shared" si="34"/>
        <v>2.4</v>
      </c>
      <c r="I192" s="10">
        <f t="shared" si="35"/>
        <v>0.19999999999999996</v>
      </c>
      <c r="J192" s="9">
        <f t="shared" si="36"/>
        <v>183</v>
      </c>
      <c r="K192" s="11"/>
      <c r="L192" s="11">
        <f t="shared" si="37"/>
        <v>1</v>
      </c>
      <c r="M192" s="11">
        <f t="shared" si="38"/>
        <v>0</v>
      </c>
      <c r="N192" s="9"/>
      <c r="O192" s="9"/>
      <c r="P192" s="9"/>
      <c r="Q192" s="9"/>
      <c r="R192" s="11">
        <f t="shared" si="39"/>
        <v>-0.12734521372216379</v>
      </c>
      <c r="S192" s="20">
        <f t="shared" si="40"/>
        <v>-0.10753860263672343</v>
      </c>
      <c r="T192" s="11"/>
      <c r="U192" s="11">
        <f t="shared" si="41"/>
        <v>0.16667739653295124</v>
      </c>
      <c r="V192" s="11">
        <f t="shared" si="42"/>
        <v>0.6886887145591541</v>
      </c>
      <c r="W192" s="11">
        <f t="shared" si="43"/>
        <v>-0.7178814595021583</v>
      </c>
      <c r="X192" s="10">
        <f t="shared" si="44"/>
        <v>183</v>
      </c>
      <c r="Y192" s="10">
        <f t="shared" si="45"/>
        <v>18.19999999999999</v>
      </c>
      <c r="Z192" s="11">
        <f t="shared" si="46"/>
        <v>0.7963524702919167</v>
      </c>
      <c r="AA192" s="11">
        <f t="shared" si="47"/>
        <v>-0.6048328224062927</v>
      </c>
      <c r="AB192" s="9">
        <f t="shared" si="48"/>
        <v>300</v>
      </c>
      <c r="AC192" s="9"/>
      <c r="AD192" s="9"/>
      <c r="AE192" s="9"/>
      <c r="AF192" s="9"/>
      <c r="AG192" s="9"/>
    </row>
    <row r="193" spans="1:33" ht="12.75">
      <c r="A193" s="9"/>
      <c r="B193" s="9"/>
      <c r="C193" s="9"/>
      <c r="D193" s="9"/>
      <c r="E193" s="17"/>
      <c r="F193" s="9"/>
      <c r="G193" s="10"/>
      <c r="H193" s="11">
        <f t="shared" si="34"/>
        <v>2.4</v>
      </c>
      <c r="I193" s="10">
        <f t="shared" si="35"/>
        <v>0.19999999999999996</v>
      </c>
      <c r="J193" s="9">
        <f t="shared" si="36"/>
        <v>184</v>
      </c>
      <c r="K193" s="11"/>
      <c r="L193" s="11">
        <f t="shared" si="37"/>
        <v>1</v>
      </c>
      <c r="M193" s="11">
        <f t="shared" si="38"/>
        <v>0</v>
      </c>
      <c r="N193" s="9"/>
      <c r="O193" s="9"/>
      <c r="P193" s="9"/>
      <c r="Q193" s="9"/>
      <c r="R193" s="11">
        <f t="shared" si="39"/>
        <v>-0.10766375573276254</v>
      </c>
      <c r="S193" s="20">
        <f t="shared" si="40"/>
        <v>-0.11304863709586566</v>
      </c>
      <c r="T193" s="11"/>
      <c r="U193" s="11">
        <f t="shared" si="41"/>
        <v>0.1561136721998323</v>
      </c>
      <c r="V193" s="11">
        <f t="shared" si="42"/>
        <v>0.7645501875725127</v>
      </c>
      <c r="W193" s="11">
        <f t="shared" si="43"/>
        <v>-0.6382257195191321</v>
      </c>
      <c r="X193" s="10">
        <f t="shared" si="44"/>
        <v>184</v>
      </c>
      <c r="Y193" s="10">
        <f t="shared" si="45"/>
        <v>18.29999999999999</v>
      </c>
      <c r="Z193" s="11">
        <f t="shared" si="46"/>
        <v>0.8527565521308675</v>
      </c>
      <c r="AA193" s="11">
        <f t="shared" si="47"/>
        <v>-0.5223085896267406</v>
      </c>
      <c r="AB193" s="9">
        <f t="shared" si="48"/>
        <v>300</v>
      </c>
      <c r="AC193" s="9"/>
      <c r="AD193" s="9"/>
      <c r="AE193" s="9"/>
      <c r="AF193" s="9"/>
      <c r="AG193" s="9"/>
    </row>
    <row r="194" spans="1:33" ht="12.75">
      <c r="A194" s="9"/>
      <c r="B194" s="9"/>
      <c r="C194" s="9"/>
      <c r="D194" s="9"/>
      <c r="E194" s="17"/>
      <c r="F194" s="9"/>
      <c r="G194" s="10"/>
      <c r="H194" s="11">
        <f t="shared" si="34"/>
        <v>2.4</v>
      </c>
      <c r="I194" s="10">
        <f t="shared" si="35"/>
        <v>0.19999999999999996</v>
      </c>
      <c r="J194" s="9">
        <f t="shared" si="36"/>
        <v>185</v>
      </c>
      <c r="K194" s="11"/>
      <c r="L194" s="11">
        <f t="shared" si="37"/>
        <v>1</v>
      </c>
      <c r="M194" s="11">
        <f t="shared" si="38"/>
        <v>0</v>
      </c>
      <c r="N194" s="9"/>
      <c r="O194" s="9"/>
      <c r="P194" s="9"/>
      <c r="Q194" s="9"/>
      <c r="R194" s="11">
        <f t="shared" si="39"/>
        <v>-0.08820636455835484</v>
      </c>
      <c r="S194" s="20">
        <f t="shared" si="40"/>
        <v>-0.11591712989239145</v>
      </c>
      <c r="T194" s="11"/>
      <c r="U194" s="11">
        <f t="shared" si="41"/>
        <v>0.14566105777142685</v>
      </c>
      <c r="V194" s="11">
        <f t="shared" si="42"/>
        <v>0.8311616776294134</v>
      </c>
      <c r="W194" s="11">
        <f t="shared" si="43"/>
        <v>-0.5506876741194351</v>
      </c>
      <c r="X194" s="10">
        <f t="shared" si="44"/>
        <v>185</v>
      </c>
      <c r="Y194" s="10">
        <f t="shared" si="45"/>
        <v>18.39999999999999</v>
      </c>
      <c r="Z194" s="11">
        <f t="shared" si="46"/>
        <v>0.9006401723847653</v>
      </c>
      <c r="AA194" s="11">
        <f t="shared" si="47"/>
        <v>-0.43456562207190313</v>
      </c>
      <c r="AB194" s="9">
        <f t="shared" si="48"/>
        <v>300</v>
      </c>
      <c r="AC194" s="9"/>
      <c r="AD194" s="9"/>
      <c r="AE194" s="9"/>
      <c r="AF194" s="9"/>
      <c r="AG194" s="9"/>
    </row>
    <row r="195" spans="1:33" ht="12.75">
      <c r="A195" s="9"/>
      <c r="B195" s="9"/>
      <c r="C195" s="9"/>
      <c r="D195" s="9"/>
      <c r="E195" s="17"/>
      <c r="F195" s="9"/>
      <c r="G195" s="10"/>
      <c r="H195" s="11">
        <f t="shared" si="34"/>
        <v>2.4</v>
      </c>
      <c r="I195" s="10">
        <f t="shared" si="35"/>
        <v>0.19999999999999996</v>
      </c>
      <c r="J195" s="9">
        <f t="shared" si="36"/>
        <v>186</v>
      </c>
      <c r="K195" s="11"/>
      <c r="L195" s="11">
        <f t="shared" si="37"/>
        <v>1</v>
      </c>
      <c r="M195" s="11">
        <f t="shared" si="38"/>
        <v>0</v>
      </c>
      <c r="N195" s="9"/>
      <c r="O195" s="9"/>
      <c r="P195" s="9"/>
      <c r="Q195" s="9"/>
      <c r="R195" s="11">
        <f t="shared" si="39"/>
        <v>-0.06947849475535195</v>
      </c>
      <c r="S195" s="20">
        <f t="shared" si="40"/>
        <v>-0.11612205204753195</v>
      </c>
      <c r="T195" s="11"/>
      <c r="U195" s="11">
        <f t="shared" si="41"/>
        <v>0.13532033182489314</v>
      </c>
      <c r="V195" s="11">
        <f t="shared" si="42"/>
        <v>0.8876397716454584</v>
      </c>
      <c r="W195" s="11">
        <f t="shared" si="43"/>
        <v>-0.4562936865126241</v>
      </c>
      <c r="X195" s="10">
        <f t="shared" si="44"/>
        <v>186</v>
      </c>
      <c r="Y195" s="10">
        <f t="shared" si="45"/>
        <v>18.499999999999993</v>
      </c>
      <c r="Z195" s="11">
        <f t="shared" si="46"/>
        <v>0.9395248937482535</v>
      </c>
      <c r="AA195" s="11">
        <f t="shared" si="47"/>
        <v>-0.34248061846961925</v>
      </c>
      <c r="AB195" s="9">
        <f t="shared" si="48"/>
        <v>300</v>
      </c>
      <c r="AC195" s="9"/>
      <c r="AD195" s="9"/>
      <c r="AE195" s="9"/>
      <c r="AF195" s="9"/>
      <c r="AG195" s="9"/>
    </row>
    <row r="196" spans="1:33" ht="12.75">
      <c r="A196" s="9"/>
      <c r="B196" s="9"/>
      <c r="C196" s="9"/>
      <c r="D196" s="9"/>
      <c r="E196" s="17"/>
      <c r="F196" s="9"/>
      <c r="G196" s="10"/>
      <c r="H196" s="11">
        <f t="shared" si="34"/>
        <v>2.4</v>
      </c>
      <c r="I196" s="10">
        <f t="shared" si="35"/>
        <v>0.19999999999999996</v>
      </c>
      <c r="J196" s="9">
        <f t="shared" si="36"/>
        <v>187</v>
      </c>
      <c r="K196" s="11"/>
      <c r="L196" s="11">
        <f t="shared" si="37"/>
        <v>1</v>
      </c>
      <c r="M196" s="11">
        <f t="shared" si="38"/>
        <v>0</v>
      </c>
      <c r="N196" s="9"/>
      <c r="O196" s="9"/>
      <c r="P196" s="9"/>
      <c r="Q196" s="9"/>
      <c r="R196" s="11">
        <f t="shared" si="39"/>
        <v>-0.05188512210279517</v>
      </c>
      <c r="S196" s="20">
        <f t="shared" si="40"/>
        <v>-0.11381306804300484</v>
      </c>
      <c r="T196" s="11"/>
      <c r="U196" s="11">
        <f t="shared" si="41"/>
        <v>0.1250818945850422</v>
      </c>
      <c r="V196" s="11">
        <f t="shared" si="42"/>
        <v>0.933268784943039</v>
      </c>
      <c r="W196" s="11">
        <f t="shared" si="43"/>
        <v>-0.3562037612179711</v>
      </c>
      <c r="X196" s="10">
        <f t="shared" si="44"/>
        <v>187</v>
      </c>
      <c r="Y196" s="10">
        <f t="shared" si="45"/>
        <v>18.599999999999994</v>
      </c>
      <c r="Z196" s="11">
        <f t="shared" si="46"/>
        <v>0.9690221929390481</v>
      </c>
      <c r="AA196" s="11">
        <f t="shared" si="47"/>
        <v>-0.24697366173662777</v>
      </c>
      <c r="AB196" s="9">
        <f t="shared" si="48"/>
        <v>300</v>
      </c>
      <c r="AC196" s="9"/>
      <c r="AD196" s="9"/>
      <c r="AE196" s="9"/>
      <c r="AF196" s="9"/>
      <c r="AG196" s="9"/>
    </row>
    <row r="197" spans="1:33" ht="12.75">
      <c r="A197" s="9"/>
      <c r="B197" s="9"/>
      <c r="C197" s="9"/>
      <c r="D197" s="9"/>
      <c r="E197" s="17"/>
      <c r="F197" s="9"/>
      <c r="G197" s="10"/>
      <c r="H197" s="11">
        <f t="shared" si="34"/>
        <v>2.4</v>
      </c>
      <c r="I197" s="10">
        <f t="shared" si="35"/>
        <v>0.19999999999999996</v>
      </c>
      <c r="J197" s="9">
        <f t="shared" si="36"/>
        <v>188</v>
      </c>
      <c r="K197" s="11"/>
      <c r="L197" s="11">
        <f t="shared" si="37"/>
        <v>1</v>
      </c>
      <c r="M197" s="11">
        <f t="shared" si="38"/>
        <v>0</v>
      </c>
      <c r="N197" s="9"/>
      <c r="O197" s="9"/>
      <c r="P197" s="9"/>
      <c r="Q197" s="9"/>
      <c r="R197" s="11">
        <f t="shared" si="39"/>
        <v>-0.03575340799600912</v>
      </c>
      <c r="S197" s="20">
        <f t="shared" si="40"/>
        <v>-0.10923009948134332</v>
      </c>
      <c r="T197" s="11"/>
      <c r="U197" s="11">
        <f t="shared" si="41"/>
        <v>0.11493267949557796</v>
      </c>
      <c r="V197" s="11">
        <f t="shared" si="42"/>
        <v>0.9674877285613536</v>
      </c>
      <c r="W197" s="11">
        <f t="shared" si="43"/>
        <v>-0.251661597964829</v>
      </c>
      <c r="X197" s="10">
        <f t="shared" si="44"/>
        <v>188</v>
      </c>
      <c r="Y197" s="10">
        <f t="shared" si="45"/>
        <v>18.699999999999996</v>
      </c>
      <c r="Z197" s="11">
        <f t="shared" si="46"/>
        <v>0.9888373426941454</v>
      </c>
      <c r="AA197" s="11">
        <f t="shared" si="47"/>
        <v>-0.14899902581420232</v>
      </c>
      <c r="AB197" s="9">
        <f t="shared" si="48"/>
        <v>300</v>
      </c>
      <c r="AC197" s="9"/>
      <c r="AD197" s="9"/>
      <c r="AE197" s="9"/>
      <c r="AF197" s="9"/>
      <c r="AG197" s="9"/>
    </row>
    <row r="198" spans="1:33" ht="12.75">
      <c r="A198" s="9"/>
      <c r="B198" s="9"/>
      <c r="C198" s="9"/>
      <c r="D198" s="9"/>
      <c r="E198" s="17"/>
      <c r="F198" s="9"/>
      <c r="G198" s="10"/>
      <c r="H198" s="11">
        <f t="shared" si="34"/>
        <v>2.4</v>
      </c>
      <c r="I198" s="10">
        <f t="shared" si="35"/>
        <v>0.19999999999999996</v>
      </c>
      <c r="J198" s="9">
        <f t="shared" si="36"/>
        <v>189</v>
      </c>
      <c r="K198" s="11"/>
      <c r="L198" s="11">
        <f t="shared" si="37"/>
        <v>1</v>
      </c>
      <c r="M198" s="11">
        <f t="shared" si="38"/>
        <v>0</v>
      </c>
      <c r="N198" s="9"/>
      <c r="O198" s="9"/>
      <c r="P198" s="9"/>
      <c r="Q198" s="9"/>
      <c r="R198" s="11">
        <f t="shared" si="39"/>
        <v>-0.021349614132791794</v>
      </c>
      <c r="S198" s="20">
        <f t="shared" si="40"/>
        <v>-0.10266257215062669</v>
      </c>
      <c r="T198" s="11"/>
      <c r="U198" s="11">
        <f t="shared" si="41"/>
        <v>0.10485899934770374</v>
      </c>
      <c r="V198" s="11">
        <f t="shared" si="42"/>
        <v>0.9898840662072985</v>
      </c>
      <c r="W198" s="11">
        <f t="shared" si="43"/>
        <v>-0.14396571104221328</v>
      </c>
      <c r="X198" s="10">
        <f t="shared" si="44"/>
        <v>189</v>
      </c>
      <c r="Y198" s="10">
        <f t="shared" si="45"/>
        <v>18.799999999999997</v>
      </c>
      <c r="Z198" s="11">
        <f t="shared" si="46"/>
        <v>0.9987723565872101</v>
      </c>
      <c r="AA198" s="11">
        <f t="shared" si="47"/>
        <v>-0.049535640878370965</v>
      </c>
      <c r="AB198" s="9">
        <f t="shared" si="48"/>
        <v>300</v>
      </c>
      <c r="AC198" s="9"/>
      <c r="AD198" s="9"/>
      <c r="AE198" s="9"/>
      <c r="AF198" s="9"/>
      <c r="AG198" s="9"/>
    </row>
    <row r="199" spans="1:33" ht="12.75">
      <c r="A199" s="9"/>
      <c r="B199" s="9"/>
      <c r="C199" s="9"/>
      <c r="D199" s="9"/>
      <c r="E199" s="17"/>
      <c r="F199" s="9"/>
      <c r="G199" s="10"/>
      <c r="H199" s="11">
        <f t="shared" si="34"/>
        <v>2.4</v>
      </c>
      <c r="I199" s="10">
        <f t="shared" si="35"/>
        <v>0.19999999999999996</v>
      </c>
      <c r="J199" s="9">
        <f t="shared" si="36"/>
        <v>190</v>
      </c>
      <c r="K199" s="11"/>
      <c r="L199" s="11">
        <f t="shared" si="37"/>
        <v>1</v>
      </c>
      <c r="M199" s="11">
        <f t="shared" si="38"/>
        <v>0</v>
      </c>
      <c r="N199" s="9"/>
      <c r="O199" s="9"/>
      <c r="P199" s="9"/>
      <c r="Q199" s="9"/>
      <c r="R199" s="11">
        <f t="shared" si="39"/>
        <v>-0.008888290379911568</v>
      </c>
      <c r="S199" s="20">
        <f t="shared" si="40"/>
        <v>-0.09443007016384232</v>
      </c>
      <c r="T199" s="11"/>
      <c r="U199" s="11">
        <f t="shared" si="41"/>
        <v>0.0948474557224695</v>
      </c>
      <c r="V199" s="11">
        <f t="shared" si="42"/>
        <v>1.000192323127243</v>
      </c>
      <c r="W199" s="11">
        <f t="shared" si="43"/>
        <v>-0.0344497768624218</v>
      </c>
      <c r="X199" s="10">
        <f t="shared" si="44"/>
        <v>190</v>
      </c>
      <c r="Y199" s="10">
        <f t="shared" si="45"/>
        <v>18.9</v>
      </c>
      <c r="Z199" s="11">
        <f t="shared" si="46"/>
        <v>0.9987279672435017</v>
      </c>
      <c r="AA199" s="11">
        <f t="shared" si="47"/>
        <v>0.05042268780681122</v>
      </c>
      <c r="AB199" s="9">
        <f t="shared" si="48"/>
        <v>190</v>
      </c>
      <c r="AC199" s="9"/>
      <c r="AD199" s="9"/>
      <c r="AE199" s="9"/>
      <c r="AF199" s="9"/>
      <c r="AG199" s="9"/>
    </row>
    <row r="200" spans="1:33" ht="12.75">
      <c r="A200" s="9"/>
      <c r="B200" s="9"/>
      <c r="C200" s="9"/>
      <c r="D200" s="9"/>
      <c r="E200" s="17"/>
      <c r="F200" s="9"/>
      <c r="G200" s="10"/>
      <c r="H200" s="11">
        <f t="shared" si="34"/>
        <v>2.4</v>
      </c>
      <c r="I200" s="10">
        <f t="shared" si="35"/>
        <v>0.19999999999999996</v>
      </c>
      <c r="J200" s="9">
        <f t="shared" si="36"/>
        <v>191</v>
      </c>
      <c r="K200" s="11"/>
      <c r="L200" s="11">
        <f t="shared" si="37"/>
        <v>1</v>
      </c>
      <c r="M200" s="11">
        <f t="shared" si="38"/>
        <v>0</v>
      </c>
      <c r="N200" s="9"/>
      <c r="O200" s="9"/>
      <c r="P200" s="9"/>
      <c r="Q200" s="9"/>
      <c r="R200" s="11">
        <f t="shared" si="39"/>
        <v>0.0014643558837412751</v>
      </c>
      <c r="S200" s="20">
        <f t="shared" si="40"/>
        <v>-0.08487246466923302</v>
      </c>
      <c r="T200" s="11"/>
      <c r="U200" s="11">
        <f t="shared" si="41"/>
        <v>0.08488509643738679</v>
      </c>
      <c r="V200" s="11">
        <f t="shared" si="42"/>
        <v>0.9982947091293564</v>
      </c>
      <c r="W200" s="11">
        <f t="shared" si="43"/>
        <v>0.07553385401560946</v>
      </c>
      <c r="X200" s="10">
        <f t="shared" si="44"/>
        <v>191</v>
      </c>
      <c r="Y200" s="10">
        <f t="shared" si="45"/>
        <v>19</v>
      </c>
      <c r="Z200" s="11">
        <f t="shared" si="46"/>
        <v>0.9887046181866692</v>
      </c>
      <c r="AA200" s="11">
        <f t="shared" si="47"/>
        <v>0.14987720966295234</v>
      </c>
      <c r="AB200" s="9">
        <f t="shared" si="48"/>
        <v>191</v>
      </c>
      <c r="AC200" s="9"/>
      <c r="AD200" s="9"/>
      <c r="AE200" s="9"/>
      <c r="AF200" s="9"/>
      <c r="AG200" s="9"/>
    </row>
    <row r="201" spans="1:33" ht="12.75">
      <c r="A201" s="9"/>
      <c r="B201" s="9"/>
      <c r="C201" s="9"/>
      <c r="D201" s="9"/>
      <c r="E201" s="17"/>
      <c r="F201" s="9"/>
      <c r="G201" s="10"/>
      <c r="H201" s="11">
        <f t="shared" si="34"/>
        <v>2.4</v>
      </c>
      <c r="I201" s="10">
        <f t="shared" si="35"/>
        <v>0.19999999999999996</v>
      </c>
      <c r="J201" s="9">
        <f t="shared" si="36"/>
        <v>192</v>
      </c>
      <c r="K201" s="11"/>
      <c r="L201" s="11">
        <f t="shared" si="37"/>
        <v>1</v>
      </c>
      <c r="M201" s="11">
        <f t="shared" si="38"/>
        <v>0</v>
      </c>
      <c r="N201" s="9"/>
      <c r="O201" s="9"/>
      <c r="P201" s="9"/>
      <c r="Q201" s="9"/>
      <c r="R201" s="11">
        <f t="shared" si="39"/>
        <v>0.009590090942687146</v>
      </c>
      <c r="S201" s="20">
        <f t="shared" si="40"/>
        <v>-0.07434335564734289</v>
      </c>
      <c r="T201" s="11"/>
      <c r="U201" s="11">
        <f t="shared" si="41"/>
        <v>0.07495935147262361</v>
      </c>
      <c r="V201" s="11">
        <f t="shared" si="42"/>
        <v>0.9842216150727615</v>
      </c>
      <c r="W201" s="11">
        <f t="shared" si="43"/>
        <v>0.18462990354846026</v>
      </c>
      <c r="X201" s="10">
        <f t="shared" si="44"/>
        <v>192</v>
      </c>
      <c r="Y201" s="10">
        <f t="shared" si="45"/>
        <v>19.1</v>
      </c>
      <c r="Z201" s="11">
        <f t="shared" si="46"/>
        <v>0.9688024594072101</v>
      </c>
      <c r="AA201" s="11">
        <f t="shared" si="47"/>
        <v>0.24783420798295983</v>
      </c>
      <c r="AB201" s="9">
        <f t="shared" si="48"/>
        <v>192</v>
      </c>
      <c r="AC201" s="9"/>
      <c r="AD201" s="9"/>
      <c r="AE201" s="9"/>
      <c r="AF201" s="9"/>
      <c r="AG201" s="9"/>
    </row>
    <row r="202" spans="1:33" ht="12.75">
      <c r="A202" s="9"/>
      <c r="B202" s="9"/>
      <c r="C202" s="9"/>
      <c r="D202" s="9"/>
      <c r="E202" s="17"/>
      <c r="F202" s="9"/>
      <c r="G202" s="10"/>
      <c r="H202" s="11">
        <f t="shared" si="34"/>
        <v>2.4</v>
      </c>
      <c r="I202" s="10">
        <f t="shared" si="35"/>
        <v>0.19999999999999996</v>
      </c>
      <c r="J202" s="9">
        <f t="shared" si="36"/>
        <v>193</v>
      </c>
      <c r="K202" s="11"/>
      <c r="L202" s="11">
        <f t="shared" si="37"/>
        <v>1</v>
      </c>
      <c r="M202" s="11">
        <f t="shared" si="38"/>
        <v>0</v>
      </c>
      <c r="N202" s="9"/>
      <c r="O202" s="9"/>
      <c r="P202" s="9"/>
      <c r="Q202" s="9"/>
      <c r="R202" s="11">
        <f t="shared" si="39"/>
        <v>0.01541915566555141</v>
      </c>
      <c r="S202" s="20">
        <f t="shared" si="40"/>
        <v>-0.06320430443449956</v>
      </c>
      <c r="T202" s="11"/>
      <c r="U202" s="11">
        <f t="shared" si="41"/>
        <v>0.06505793157246399</v>
      </c>
      <c r="V202" s="11">
        <f t="shared" si="42"/>
        <v>0.9581508949896697</v>
      </c>
      <c r="W202" s="11">
        <f t="shared" si="43"/>
        <v>0.2914957893790146</v>
      </c>
      <c r="X202" s="10">
        <f t="shared" si="44"/>
        <v>193</v>
      </c>
      <c r="Y202" s="10">
        <f t="shared" si="45"/>
        <v>19.200000000000003</v>
      </c>
      <c r="Z202" s="11">
        <f t="shared" si="46"/>
        <v>0.9392203466968696</v>
      </c>
      <c r="AA202" s="11">
        <f t="shared" si="47"/>
        <v>0.3433149288198987</v>
      </c>
      <c r="AB202" s="9">
        <f t="shared" si="48"/>
        <v>193</v>
      </c>
      <c r="AC202" s="9"/>
      <c r="AD202" s="9"/>
      <c r="AE202" s="9"/>
      <c r="AF202" s="9"/>
      <c r="AG202" s="9"/>
    </row>
    <row r="203" spans="1:33" ht="12.75">
      <c r="A203" s="9"/>
      <c r="B203" s="9"/>
      <c r="C203" s="9"/>
      <c r="D203" s="9"/>
      <c r="E203" s="17"/>
      <c r="F203" s="9"/>
      <c r="G203" s="10"/>
      <c r="H203" s="11">
        <f t="shared" si="34"/>
        <v>2.4</v>
      </c>
      <c r="I203" s="10">
        <f t="shared" si="35"/>
        <v>0.19999999999999996</v>
      </c>
      <c r="J203" s="9">
        <f t="shared" si="36"/>
        <v>194</v>
      </c>
      <c r="K203" s="11"/>
      <c r="L203" s="11">
        <f t="shared" si="37"/>
        <v>1</v>
      </c>
      <c r="M203" s="11">
        <f t="shared" si="38"/>
        <v>0</v>
      </c>
      <c r="N203" s="9"/>
      <c r="O203" s="9"/>
      <c r="P203" s="9"/>
      <c r="Q203" s="9"/>
      <c r="R203" s="11">
        <f t="shared" si="39"/>
        <v>0.018930548292800053</v>
      </c>
      <c r="S203" s="20">
        <f t="shared" si="40"/>
        <v>-0.05181913944088412</v>
      </c>
      <c r="T203" s="11"/>
      <c r="U203" s="11">
        <f t="shared" si="41"/>
        <v>0.05516873091761154</v>
      </c>
      <c r="V203" s="11">
        <f t="shared" si="42"/>
        <v>0.9204055947521532</v>
      </c>
      <c r="W203" s="11">
        <f t="shared" si="43"/>
        <v>0.3948170955553292</v>
      </c>
      <c r="X203" s="10">
        <f t="shared" si="44"/>
        <v>194</v>
      </c>
      <c r="Y203" s="10">
        <f t="shared" si="45"/>
        <v>19.300000000000004</v>
      </c>
      <c r="Z203" s="11">
        <f t="shared" si="46"/>
        <v>0.9002538547473029</v>
      </c>
      <c r="AA203" s="11">
        <f t="shared" si="47"/>
        <v>0.4353653603728964</v>
      </c>
      <c r="AB203" s="9">
        <f t="shared" si="48"/>
        <v>194</v>
      </c>
      <c r="AC203" s="9"/>
      <c r="AD203" s="9"/>
      <c r="AE203" s="9"/>
      <c r="AF203" s="9"/>
      <c r="AG203" s="9"/>
    </row>
    <row r="204" spans="1:33" ht="12.75">
      <c r="A204" s="9"/>
      <c r="B204" s="9"/>
      <c r="C204" s="9"/>
      <c r="D204" s="9"/>
      <c r="E204" s="17"/>
      <c r="F204" s="9"/>
      <c r="G204" s="10"/>
      <c r="H204" s="11">
        <f aca="true" t="shared" si="49" ref="H204:H267">IF(J203&lt;=$H$1,V204,H203)</f>
        <v>2.4</v>
      </c>
      <c r="I204" s="10">
        <f aca="true" t="shared" si="50" ref="I204:I267">IF(J203&lt;=$H$1,W204,I203)</f>
        <v>0.19999999999999996</v>
      </c>
      <c r="J204" s="9">
        <f aca="true" t="shared" si="51" ref="J204:J267">J203+1</f>
        <v>195</v>
      </c>
      <c r="K204" s="11"/>
      <c r="L204" s="11">
        <f aca="true" t="shared" si="52" ref="L204:L267">IF(J203&lt;=$H$1,Z204,L203)</f>
        <v>1</v>
      </c>
      <c r="M204" s="11">
        <f aca="true" t="shared" si="53" ref="M204:M267">IF(J203&lt;=$H$1,AA204,M203)</f>
        <v>0</v>
      </c>
      <c r="N204" s="9"/>
      <c r="O204" s="9"/>
      <c r="P204" s="9"/>
      <c r="Q204" s="9"/>
      <c r="R204" s="11">
        <f aca="true" t="shared" si="54" ref="R204:R267">(V203-Z203)</f>
        <v>0.020151740004850316</v>
      </c>
      <c r="S204" s="20">
        <f aca="true" t="shared" si="55" ref="S204:S267">(W203-AA203)</f>
        <v>-0.04054826481756724</v>
      </c>
      <c r="T204" s="11"/>
      <c r="U204" s="11">
        <f aca="true" t="shared" si="56" ref="U204:U267">SQRT(R204*R204+S204*S204)</f>
        <v>0.04527973503609143</v>
      </c>
      <c r="V204" s="11">
        <f aca="true" t="shared" si="57" ref="V204:V267">V203-$F$6*R204/U204</f>
        <v>0.8714501095054604</v>
      </c>
      <c r="W204" s="11">
        <f aca="true" t="shared" si="58" ref="W204:W267">W203-$F$6*S204/U204</f>
        <v>0.4933227322684678</v>
      </c>
      <c r="X204" s="10">
        <f aca="true" t="shared" si="59" ref="X204:X267">X203+1</f>
        <v>195</v>
      </c>
      <c r="Y204" s="10">
        <f aca="true" t="shared" si="60" ref="Y204:Y267">Y203+0.1</f>
        <v>19.400000000000006</v>
      </c>
      <c r="Z204" s="11">
        <f aca="true" t="shared" si="61" ref="Z204:Z267">COS(Y204)</f>
        <v>0.8522923238654606</v>
      </c>
      <c r="AA204" s="11">
        <f aca="true" t="shared" si="62" ref="AA204:AA267">SIN(Y204)</f>
        <v>0.5230657651577025</v>
      </c>
      <c r="AB204" s="9">
        <f aca="true" t="shared" si="63" ref="AB204:AB267">IF(U204&lt;0.1,X204,300)</f>
        <v>195</v>
      </c>
      <c r="AC204" s="9"/>
      <c r="AD204" s="9"/>
      <c r="AE204" s="9"/>
      <c r="AF204" s="9"/>
      <c r="AG204" s="9"/>
    </row>
    <row r="205" spans="1:33" ht="12.75">
      <c r="A205" s="9"/>
      <c r="B205" s="9"/>
      <c r="C205" s="9"/>
      <c r="D205" s="9"/>
      <c r="E205" s="17"/>
      <c r="F205" s="9"/>
      <c r="G205" s="10"/>
      <c r="H205" s="11">
        <f t="shared" si="49"/>
        <v>2.4</v>
      </c>
      <c r="I205" s="10">
        <f t="shared" si="50"/>
        <v>0.19999999999999996</v>
      </c>
      <c r="J205" s="9">
        <f t="shared" si="51"/>
        <v>196</v>
      </c>
      <c r="K205" s="11"/>
      <c r="L205" s="11">
        <f t="shared" si="52"/>
        <v>1</v>
      </c>
      <c r="M205" s="11">
        <f t="shared" si="53"/>
        <v>0</v>
      </c>
      <c r="N205" s="9"/>
      <c r="O205" s="9"/>
      <c r="P205" s="9"/>
      <c r="Q205" s="9"/>
      <c r="R205" s="11">
        <f t="shared" si="54"/>
        <v>0.019157785639999814</v>
      </c>
      <c r="S205" s="20">
        <f t="shared" si="55"/>
        <v>-0.029743032889234744</v>
      </c>
      <c r="T205" s="11"/>
      <c r="U205" s="11">
        <f t="shared" si="56"/>
        <v>0.03537893096290902</v>
      </c>
      <c r="V205" s="11">
        <f t="shared" si="57"/>
        <v>0.8118848156131911</v>
      </c>
      <c r="W205" s="11">
        <f t="shared" si="58"/>
        <v>0.5857996254014424</v>
      </c>
      <c r="X205" s="10">
        <f t="shared" si="59"/>
        <v>196</v>
      </c>
      <c r="Y205" s="10">
        <f t="shared" si="60"/>
        <v>19.500000000000007</v>
      </c>
      <c r="Z205" s="11">
        <f t="shared" si="61"/>
        <v>0.7958149698139397</v>
      </c>
      <c r="AA205" s="11">
        <f t="shared" si="62"/>
        <v>0.6055398697196067</v>
      </c>
      <c r="AB205" s="9">
        <f t="shared" si="63"/>
        <v>196</v>
      </c>
      <c r="AC205" s="9"/>
      <c r="AD205" s="9"/>
      <c r="AE205" s="9"/>
      <c r="AF205" s="9"/>
      <c r="AG205" s="9"/>
    </row>
    <row r="206" spans="1:33" ht="12.75">
      <c r="A206" s="9"/>
      <c r="B206" s="9"/>
      <c r="C206" s="9"/>
      <c r="D206" s="9"/>
      <c r="E206" s="17"/>
      <c r="F206" s="9"/>
      <c r="G206" s="10"/>
      <c r="H206" s="11">
        <f t="shared" si="49"/>
        <v>2.4</v>
      </c>
      <c r="I206" s="10">
        <f t="shared" si="50"/>
        <v>0.19999999999999996</v>
      </c>
      <c r="J206" s="9">
        <f t="shared" si="51"/>
        <v>197</v>
      </c>
      <c r="K206" s="11"/>
      <c r="L206" s="11">
        <f t="shared" si="52"/>
        <v>1</v>
      </c>
      <c r="M206" s="11">
        <f t="shared" si="53"/>
        <v>0</v>
      </c>
      <c r="N206" s="9"/>
      <c r="O206" s="9"/>
      <c r="P206" s="9"/>
      <c r="Q206" s="9"/>
      <c r="R206" s="11">
        <f t="shared" si="54"/>
        <v>0.016069845799251414</v>
      </c>
      <c r="S206" s="20">
        <f t="shared" si="55"/>
        <v>-0.019740244318164346</v>
      </c>
      <c r="T206" s="11"/>
      <c r="U206" s="11">
        <f t="shared" si="56"/>
        <v>0.02545421752387093</v>
      </c>
      <c r="V206" s="11">
        <f t="shared" si="57"/>
        <v>0.7424392301710174</v>
      </c>
      <c r="W206" s="11">
        <f t="shared" si="58"/>
        <v>0.6711067802162277</v>
      </c>
      <c r="X206" s="10">
        <f t="shared" si="59"/>
        <v>197</v>
      </c>
      <c r="Y206" s="10">
        <f t="shared" si="60"/>
        <v>19.60000000000001</v>
      </c>
      <c r="Z206" s="11">
        <f t="shared" si="61"/>
        <v>0.7313860956454918</v>
      </c>
      <c r="AA206" s="11">
        <f t="shared" si="62"/>
        <v>0.6819636200681407</v>
      </c>
      <c r="AB206" s="9">
        <f t="shared" si="63"/>
        <v>197</v>
      </c>
      <c r="AC206" s="9"/>
      <c r="AD206" s="9"/>
      <c r="AE206" s="9"/>
      <c r="AF206" s="9"/>
      <c r="AG206" s="9"/>
    </row>
    <row r="207" spans="1:33" ht="12.75">
      <c r="A207" s="9"/>
      <c r="B207" s="9"/>
      <c r="C207" s="9"/>
      <c r="D207" s="9"/>
      <c r="E207" s="17"/>
      <c r="F207" s="9"/>
      <c r="G207" s="10"/>
      <c r="H207" s="11">
        <f t="shared" si="49"/>
        <v>2.4</v>
      </c>
      <c r="I207" s="10">
        <f t="shared" si="50"/>
        <v>0.19999999999999996</v>
      </c>
      <c r="J207" s="9">
        <f t="shared" si="51"/>
        <v>198</v>
      </c>
      <c r="K207" s="11"/>
      <c r="L207" s="11">
        <f t="shared" si="52"/>
        <v>1</v>
      </c>
      <c r="M207" s="11">
        <f t="shared" si="53"/>
        <v>0</v>
      </c>
      <c r="N207" s="9"/>
      <c r="O207" s="9"/>
      <c r="P207" s="9"/>
      <c r="Q207" s="9"/>
      <c r="R207" s="11">
        <f t="shared" si="54"/>
        <v>0.011053134525525588</v>
      </c>
      <c r="S207" s="20">
        <f t="shared" si="55"/>
        <v>-0.010856839851912992</v>
      </c>
      <c r="T207" s="11"/>
      <c r="U207" s="11">
        <f t="shared" si="56"/>
        <v>0.015493313216011993</v>
      </c>
      <c r="V207" s="11">
        <f t="shared" si="57"/>
        <v>0.6639637755761109</v>
      </c>
      <c r="W207" s="11">
        <f t="shared" si="58"/>
        <v>0.7481885746045446</v>
      </c>
      <c r="X207" s="10">
        <f t="shared" si="59"/>
        <v>198</v>
      </c>
      <c r="Y207" s="10">
        <f t="shared" si="60"/>
        <v>19.70000000000001</v>
      </c>
      <c r="Z207" s="11">
        <f t="shared" si="61"/>
        <v>0.6596494533734539</v>
      </c>
      <c r="AA207" s="11">
        <f t="shared" si="62"/>
        <v>0.7515734153521554</v>
      </c>
      <c r="AB207" s="9">
        <f t="shared" si="63"/>
        <v>198</v>
      </c>
      <c r="AC207" s="9"/>
      <c r="AD207" s="9"/>
      <c r="AE207" s="9"/>
      <c r="AF207" s="9"/>
      <c r="AG207" s="9"/>
    </row>
    <row r="208" spans="1:33" ht="12.75">
      <c r="A208" s="9"/>
      <c r="B208" s="9"/>
      <c r="C208" s="9"/>
      <c r="D208" s="9"/>
      <c r="E208" s="17"/>
      <c r="F208" s="9"/>
      <c r="G208" s="10"/>
      <c r="H208" s="11">
        <f t="shared" si="49"/>
        <v>2.4</v>
      </c>
      <c r="I208" s="10">
        <f t="shared" si="50"/>
        <v>0.19999999999999996</v>
      </c>
      <c r="J208" s="9">
        <f t="shared" si="51"/>
        <v>199</v>
      </c>
      <c r="K208" s="11"/>
      <c r="L208" s="11">
        <f t="shared" si="52"/>
        <v>1</v>
      </c>
      <c r="M208" s="11">
        <f t="shared" si="53"/>
        <v>0</v>
      </c>
      <c r="N208" s="9"/>
      <c r="O208" s="9"/>
      <c r="P208" s="9"/>
      <c r="Q208" s="9"/>
      <c r="R208" s="11">
        <f t="shared" si="54"/>
        <v>0.004314322202656928</v>
      </c>
      <c r="S208" s="20">
        <f t="shared" si="55"/>
        <v>-0.0033848407476108067</v>
      </c>
      <c r="T208" s="11"/>
      <c r="U208" s="11">
        <f t="shared" si="56"/>
        <v>0.005483659631580448</v>
      </c>
      <c r="V208" s="11">
        <f t="shared" si="57"/>
        <v>0.5774202126680161</v>
      </c>
      <c r="W208" s="11">
        <f t="shared" si="58"/>
        <v>0.816087114494388</v>
      </c>
      <c r="X208" s="10">
        <f t="shared" si="59"/>
        <v>199</v>
      </c>
      <c r="Y208" s="10">
        <f t="shared" si="60"/>
        <v>19.80000000000001</v>
      </c>
      <c r="Z208" s="11">
        <f t="shared" si="61"/>
        <v>0.581321811814427</v>
      </c>
      <c r="AA208" s="11">
        <f t="shared" si="62"/>
        <v>0.8136737375071116</v>
      </c>
      <c r="AB208" s="9">
        <f t="shared" si="63"/>
        <v>199</v>
      </c>
      <c r="AC208" s="9"/>
      <c r="AD208" s="9"/>
      <c r="AE208" s="9"/>
      <c r="AF208" s="9"/>
      <c r="AG208" s="9"/>
    </row>
    <row r="209" spans="1:33" ht="12.75">
      <c r="A209" s="9"/>
      <c r="B209" s="9"/>
      <c r="C209" s="9"/>
      <c r="D209" s="9"/>
      <c r="E209" s="17"/>
      <c r="F209" s="9"/>
      <c r="G209" s="10"/>
      <c r="H209" s="11">
        <f t="shared" si="49"/>
        <v>2.4</v>
      </c>
      <c r="I209" s="10">
        <f t="shared" si="50"/>
        <v>0.19999999999999996</v>
      </c>
      <c r="J209" s="9">
        <f t="shared" si="51"/>
        <v>200</v>
      </c>
      <c r="K209" s="11"/>
      <c r="L209" s="11">
        <f t="shared" si="52"/>
        <v>1</v>
      </c>
      <c r="M209" s="11">
        <f t="shared" si="53"/>
        <v>0</v>
      </c>
      <c r="N209" s="9"/>
      <c r="O209" s="9"/>
      <c r="P209" s="9"/>
      <c r="Q209" s="9"/>
      <c r="R209" s="11">
        <f t="shared" si="54"/>
        <v>-0.0039015991464108613</v>
      </c>
      <c r="S209" s="20">
        <f t="shared" si="55"/>
        <v>0.0024133769872763944</v>
      </c>
      <c r="T209" s="11"/>
      <c r="U209" s="11">
        <f t="shared" si="56"/>
        <v>0.0045876861686463734</v>
      </c>
      <c r="V209" s="11">
        <f t="shared" si="57"/>
        <v>0.670969747297981</v>
      </c>
      <c r="W209" s="11">
        <f t="shared" si="58"/>
        <v>0.7582210227781073</v>
      </c>
      <c r="X209" s="10">
        <f t="shared" si="59"/>
        <v>200</v>
      </c>
      <c r="Y209" s="10">
        <f t="shared" si="60"/>
        <v>19.900000000000013</v>
      </c>
      <c r="Z209" s="11">
        <f t="shared" si="61"/>
        <v>0.49718579487119297</v>
      </c>
      <c r="AA209" s="11">
        <f t="shared" si="62"/>
        <v>0.8676441006416744</v>
      </c>
      <c r="AB209" s="9">
        <f t="shared" si="63"/>
        <v>200</v>
      </c>
      <c r="AC209" s="9"/>
      <c r="AD209" s="9"/>
      <c r="AE209" s="9"/>
      <c r="AF209" s="9"/>
      <c r="AG209" s="9"/>
    </row>
    <row r="210" spans="1:33" ht="12.75">
      <c r="A210" s="9"/>
      <c r="B210" s="9"/>
      <c r="C210" s="9"/>
      <c r="D210" s="9"/>
      <c r="E210" s="17"/>
      <c r="F210" s="9"/>
      <c r="G210" s="10"/>
      <c r="H210" s="11">
        <f t="shared" si="49"/>
        <v>2.4</v>
      </c>
      <c r="I210" s="10">
        <f t="shared" si="50"/>
        <v>0.19999999999999996</v>
      </c>
      <c r="J210" s="9">
        <f t="shared" si="51"/>
        <v>201</v>
      </c>
      <c r="K210" s="11"/>
      <c r="L210" s="11">
        <f t="shared" si="52"/>
        <v>1</v>
      </c>
      <c r="M210" s="11">
        <f t="shared" si="53"/>
        <v>0</v>
      </c>
      <c r="N210" s="9"/>
      <c r="O210" s="9"/>
      <c r="P210" s="9"/>
      <c r="Q210" s="9"/>
      <c r="R210" s="11">
        <f t="shared" si="54"/>
        <v>0.173783952426788</v>
      </c>
      <c r="S210" s="20">
        <f t="shared" si="55"/>
        <v>-0.10942307786356709</v>
      </c>
      <c r="T210" s="11"/>
      <c r="U210" s="11">
        <f t="shared" si="56"/>
        <v>0.2053637555417518</v>
      </c>
      <c r="V210" s="11">
        <f t="shared" si="57"/>
        <v>0.5778849928021458</v>
      </c>
      <c r="W210" s="11">
        <f t="shared" si="58"/>
        <v>0.816831844990819</v>
      </c>
      <c r="X210" s="10">
        <f t="shared" si="59"/>
        <v>201</v>
      </c>
      <c r="Y210" s="10">
        <f t="shared" si="60"/>
        <v>20.000000000000014</v>
      </c>
      <c r="Z210" s="11">
        <f t="shared" si="61"/>
        <v>0.408082061813379</v>
      </c>
      <c r="AA210" s="11">
        <f t="shared" si="62"/>
        <v>0.9129452507276334</v>
      </c>
      <c r="AB210" s="9">
        <f t="shared" si="63"/>
        <v>300</v>
      </c>
      <c r="AC210" s="9"/>
      <c r="AD210" s="9"/>
      <c r="AE210" s="9"/>
      <c r="AF210" s="9"/>
      <c r="AG210" s="9"/>
    </row>
    <row r="211" spans="1:33" ht="12.75">
      <c r="A211" s="9"/>
      <c r="B211" s="9"/>
      <c r="C211" s="9"/>
      <c r="D211" s="9"/>
      <c r="E211" s="17"/>
      <c r="F211" s="9"/>
      <c r="G211" s="10"/>
      <c r="H211" s="11">
        <f t="shared" si="49"/>
        <v>2.4</v>
      </c>
      <c r="I211" s="10">
        <f t="shared" si="50"/>
        <v>0.19999999999999996</v>
      </c>
      <c r="J211" s="9">
        <f t="shared" si="51"/>
        <v>202</v>
      </c>
      <c r="K211" s="11"/>
      <c r="L211" s="11">
        <f t="shared" si="52"/>
        <v>1</v>
      </c>
      <c r="M211" s="11">
        <f t="shared" si="53"/>
        <v>0</v>
      </c>
      <c r="N211" s="9"/>
      <c r="O211" s="9"/>
      <c r="P211" s="9"/>
      <c r="Q211" s="9"/>
      <c r="R211" s="11">
        <f t="shared" si="54"/>
        <v>0.16980293098876675</v>
      </c>
      <c r="S211" s="20">
        <f t="shared" si="55"/>
        <v>-0.09611340573681448</v>
      </c>
      <c r="T211" s="11"/>
      <c r="U211" s="11">
        <f t="shared" si="56"/>
        <v>0.19511745727818772</v>
      </c>
      <c r="V211" s="11">
        <f t="shared" si="57"/>
        <v>0.48215638568866837</v>
      </c>
      <c r="W211" s="11">
        <f t="shared" si="58"/>
        <v>0.8710170254381837</v>
      </c>
      <c r="X211" s="10">
        <f t="shared" si="59"/>
        <v>202</v>
      </c>
      <c r="Y211" s="10">
        <f t="shared" si="60"/>
        <v>20.100000000000016</v>
      </c>
      <c r="Z211" s="11">
        <f t="shared" si="61"/>
        <v>0.31490090768792073</v>
      </c>
      <c r="AA211" s="11">
        <f t="shared" si="62"/>
        <v>0.949124553647899</v>
      </c>
      <c r="AB211" s="9">
        <f t="shared" si="63"/>
        <v>300</v>
      </c>
      <c r="AC211" s="9"/>
      <c r="AD211" s="9"/>
      <c r="AE211" s="9"/>
      <c r="AF211" s="9"/>
      <c r="AG211" s="9"/>
    </row>
    <row r="212" spans="1:33" ht="12.75">
      <c r="A212" s="9"/>
      <c r="B212" s="9"/>
      <c r="C212" s="9"/>
      <c r="D212" s="9"/>
      <c r="E212" s="17"/>
      <c r="F212" s="9"/>
      <c r="G212" s="10"/>
      <c r="H212" s="11">
        <f t="shared" si="49"/>
        <v>2.4</v>
      </c>
      <c r="I212" s="10">
        <f t="shared" si="50"/>
        <v>0.19999999999999996</v>
      </c>
      <c r="J212" s="9">
        <f t="shared" si="51"/>
        <v>203</v>
      </c>
      <c r="K212" s="11"/>
      <c r="L212" s="11">
        <f t="shared" si="52"/>
        <v>1</v>
      </c>
      <c r="M212" s="11">
        <f t="shared" si="53"/>
        <v>0</v>
      </c>
      <c r="N212" s="9"/>
      <c r="O212" s="9"/>
      <c r="P212" s="9"/>
      <c r="Q212" s="9"/>
      <c r="R212" s="11">
        <f t="shared" si="54"/>
        <v>0.16725547800074764</v>
      </c>
      <c r="S212" s="20">
        <f t="shared" si="55"/>
        <v>-0.07810752820971534</v>
      </c>
      <c r="T212" s="11"/>
      <c r="U212" s="11">
        <f t="shared" si="56"/>
        <v>0.1845946393704055</v>
      </c>
      <c r="V212" s="11">
        <f t="shared" si="57"/>
        <v>0.3824887970586171</v>
      </c>
      <c r="W212" s="11">
        <f t="shared" si="58"/>
        <v>0.9175613245162757</v>
      </c>
      <c r="X212" s="10">
        <f t="shared" si="59"/>
        <v>203</v>
      </c>
      <c r="Y212" s="10">
        <f t="shared" si="60"/>
        <v>20.200000000000017</v>
      </c>
      <c r="Z212" s="11">
        <f t="shared" si="61"/>
        <v>0.2185733677852453</v>
      </c>
      <c r="AA212" s="11">
        <f t="shared" si="62"/>
        <v>0.9758205177669794</v>
      </c>
      <c r="AB212" s="9">
        <f t="shared" si="63"/>
        <v>300</v>
      </c>
      <c r="AC212" s="9"/>
      <c r="AD212" s="9"/>
      <c r="AE212" s="9"/>
      <c r="AF212" s="9"/>
      <c r="AG212" s="9"/>
    </row>
    <row r="213" spans="1:33" ht="12.75">
      <c r="A213" s="9"/>
      <c r="B213" s="9"/>
      <c r="C213" s="9"/>
      <c r="D213" s="9"/>
      <c r="E213" s="17"/>
      <c r="F213" s="9"/>
      <c r="G213" s="10"/>
      <c r="H213" s="11">
        <f t="shared" si="49"/>
        <v>2.4</v>
      </c>
      <c r="I213" s="10">
        <f t="shared" si="50"/>
        <v>0.19999999999999996</v>
      </c>
      <c r="J213" s="9">
        <f t="shared" si="51"/>
        <v>204</v>
      </c>
      <c r="K213" s="11"/>
      <c r="L213" s="11">
        <f t="shared" si="52"/>
        <v>1</v>
      </c>
      <c r="M213" s="11">
        <f t="shared" si="53"/>
        <v>0</v>
      </c>
      <c r="N213" s="9"/>
      <c r="O213" s="9"/>
      <c r="P213" s="9"/>
      <c r="Q213" s="9"/>
      <c r="R213" s="11">
        <f t="shared" si="54"/>
        <v>0.1639154292733718</v>
      </c>
      <c r="S213" s="20">
        <f t="shared" si="55"/>
        <v>-0.05825919325070372</v>
      </c>
      <c r="T213" s="11"/>
      <c r="U213" s="11">
        <f t="shared" si="56"/>
        <v>0.17396091961155125</v>
      </c>
      <c r="V213" s="11">
        <f t="shared" si="57"/>
        <v>0.27884082106301517</v>
      </c>
      <c r="W213" s="11">
        <f t="shared" si="58"/>
        <v>0.9544001229768</v>
      </c>
      <c r="X213" s="10">
        <f t="shared" si="59"/>
        <v>204</v>
      </c>
      <c r="Y213" s="10">
        <f t="shared" si="60"/>
        <v>20.30000000000002</v>
      </c>
      <c r="Z213" s="11">
        <f t="shared" si="61"/>
        <v>0.1200619150424091</v>
      </c>
      <c r="AA213" s="11">
        <f t="shared" si="62"/>
        <v>0.9927664058359092</v>
      </c>
      <c r="AB213" s="9">
        <f t="shared" si="63"/>
        <v>300</v>
      </c>
      <c r="AC213" s="9"/>
      <c r="AD213" s="9"/>
      <c r="AE213" s="9"/>
      <c r="AF213" s="9"/>
      <c r="AG213" s="9"/>
    </row>
    <row r="214" spans="1:33" ht="12.75">
      <c r="A214" s="9"/>
      <c r="B214" s="9"/>
      <c r="C214" s="9"/>
      <c r="D214" s="9"/>
      <c r="E214" s="17"/>
      <c r="F214" s="9"/>
      <c r="G214" s="10"/>
      <c r="H214" s="11">
        <f t="shared" si="49"/>
        <v>2.4</v>
      </c>
      <c r="I214" s="10">
        <f t="shared" si="50"/>
        <v>0.19999999999999996</v>
      </c>
      <c r="J214" s="9">
        <f t="shared" si="51"/>
        <v>205</v>
      </c>
      <c r="K214" s="11"/>
      <c r="L214" s="11">
        <f t="shared" si="52"/>
        <v>1</v>
      </c>
      <c r="M214" s="11">
        <f t="shared" si="53"/>
        <v>0</v>
      </c>
      <c r="N214" s="9"/>
      <c r="O214" s="9"/>
      <c r="P214" s="9"/>
      <c r="Q214" s="9"/>
      <c r="R214" s="11">
        <f t="shared" si="54"/>
        <v>0.15877890602060607</v>
      </c>
      <c r="S214" s="20">
        <f t="shared" si="55"/>
        <v>-0.03836628285910926</v>
      </c>
      <c r="T214" s="11"/>
      <c r="U214" s="11">
        <f t="shared" si="56"/>
        <v>0.16334843940952</v>
      </c>
      <c r="V214" s="11">
        <f t="shared" si="57"/>
        <v>0.17191797732234357</v>
      </c>
      <c r="W214" s="11">
        <f t="shared" si="58"/>
        <v>0.980236250519602</v>
      </c>
      <c r="X214" s="10">
        <f t="shared" si="59"/>
        <v>205</v>
      </c>
      <c r="Y214" s="10">
        <f t="shared" si="60"/>
        <v>20.40000000000002</v>
      </c>
      <c r="Z214" s="11">
        <f t="shared" si="61"/>
        <v>0.02035084333166167</v>
      </c>
      <c r="AA214" s="11">
        <f t="shared" si="62"/>
        <v>0.9997929001426696</v>
      </c>
      <c r="AB214" s="9">
        <f t="shared" si="63"/>
        <v>300</v>
      </c>
      <c r="AC214" s="9"/>
      <c r="AD214" s="9"/>
      <c r="AE214" s="9"/>
      <c r="AF214" s="9"/>
      <c r="AG214" s="9"/>
    </row>
    <row r="215" spans="1:33" ht="12.75">
      <c r="A215" s="9"/>
      <c r="B215" s="9"/>
      <c r="C215" s="9"/>
      <c r="D215" s="9"/>
      <c r="E215" s="17"/>
      <c r="F215" s="9"/>
      <c r="G215" s="10"/>
      <c r="H215" s="11">
        <f t="shared" si="49"/>
        <v>2.4</v>
      </c>
      <c r="I215" s="10">
        <f t="shared" si="50"/>
        <v>0.19999999999999996</v>
      </c>
      <c r="J215" s="9">
        <f t="shared" si="51"/>
        <v>206</v>
      </c>
      <c r="K215" s="11"/>
      <c r="L215" s="11">
        <f t="shared" si="52"/>
        <v>1</v>
      </c>
      <c r="M215" s="11">
        <f t="shared" si="53"/>
        <v>0</v>
      </c>
      <c r="N215" s="9"/>
      <c r="O215" s="9"/>
      <c r="P215" s="9"/>
      <c r="Q215" s="9"/>
      <c r="R215" s="11">
        <f t="shared" si="54"/>
        <v>0.1515671339906819</v>
      </c>
      <c r="S215" s="20">
        <f t="shared" si="55"/>
        <v>-0.01955664962306769</v>
      </c>
      <c r="T215" s="11"/>
      <c r="U215" s="11">
        <f t="shared" si="56"/>
        <v>0.15282361941345568</v>
      </c>
      <c r="V215" s="11">
        <f t="shared" si="57"/>
        <v>0.06282237545815257</v>
      </c>
      <c r="W215" s="11">
        <f t="shared" si="58"/>
        <v>0.994312814514055</v>
      </c>
      <c r="X215" s="10">
        <f t="shared" si="59"/>
        <v>206</v>
      </c>
      <c r="Y215" s="10">
        <f t="shared" si="60"/>
        <v>20.50000000000002</v>
      </c>
      <c r="Z215" s="11">
        <f t="shared" si="61"/>
        <v>-0.07956356727856131</v>
      </c>
      <c r="AA215" s="11">
        <f t="shared" si="62"/>
        <v>0.9968297942787976</v>
      </c>
      <c r="AB215" s="9">
        <f t="shared" si="63"/>
        <v>300</v>
      </c>
      <c r="AC215" s="9"/>
      <c r="AD215" s="9"/>
      <c r="AE215" s="9"/>
      <c r="AF215" s="9"/>
      <c r="AG215" s="9"/>
    </row>
    <row r="216" spans="1:33" ht="12.75">
      <c r="A216" s="9"/>
      <c r="B216" s="9"/>
      <c r="C216" s="9"/>
      <c r="D216" s="9"/>
      <c r="E216" s="17"/>
      <c r="F216" s="9"/>
      <c r="G216" s="10"/>
      <c r="H216" s="11">
        <f t="shared" si="49"/>
        <v>2.4</v>
      </c>
      <c r="I216" s="10">
        <f t="shared" si="50"/>
        <v>0.19999999999999996</v>
      </c>
      <c r="J216" s="9">
        <f t="shared" si="51"/>
        <v>207</v>
      </c>
      <c r="K216" s="11"/>
      <c r="L216" s="11">
        <f t="shared" si="52"/>
        <v>1</v>
      </c>
      <c r="M216" s="11">
        <f t="shared" si="53"/>
        <v>0</v>
      </c>
      <c r="N216" s="9"/>
      <c r="O216" s="9"/>
      <c r="P216" s="9"/>
      <c r="Q216" s="9"/>
      <c r="R216" s="11">
        <f t="shared" si="54"/>
        <v>0.1423859427367139</v>
      </c>
      <c r="S216" s="20">
        <f t="shared" si="55"/>
        <v>-0.002516979764742633</v>
      </c>
      <c r="T216" s="11"/>
      <c r="U216" s="11">
        <f t="shared" si="56"/>
        <v>0.14240818753203374</v>
      </c>
      <c r="V216" s="11">
        <f t="shared" si="57"/>
        <v>-0.04716044205025348</v>
      </c>
      <c r="W216" s="11">
        <f t="shared" si="58"/>
        <v>0.996256998896427</v>
      </c>
      <c r="X216" s="10">
        <f t="shared" si="59"/>
        <v>207</v>
      </c>
      <c r="Y216" s="10">
        <f t="shared" si="60"/>
        <v>20.600000000000023</v>
      </c>
      <c r="Z216" s="11">
        <f t="shared" si="61"/>
        <v>-0.17868300502475554</v>
      </c>
      <c r="AA216" s="11">
        <f t="shared" si="62"/>
        <v>0.9839066946186122</v>
      </c>
      <c r="AB216" s="9">
        <f t="shared" si="63"/>
        <v>300</v>
      </c>
      <c r="AC216" s="9"/>
      <c r="AD216" s="9"/>
      <c r="AE216" s="9"/>
      <c r="AF216" s="9"/>
      <c r="AG216" s="9"/>
    </row>
    <row r="217" spans="1:33" ht="12.75">
      <c r="A217" s="9"/>
      <c r="B217" s="9"/>
      <c r="C217" s="9"/>
      <c r="D217" s="9"/>
      <c r="E217" s="17"/>
      <c r="F217" s="9"/>
      <c r="G217" s="10"/>
      <c r="H217" s="11">
        <f t="shared" si="49"/>
        <v>2.4</v>
      </c>
      <c r="I217" s="10">
        <f t="shared" si="50"/>
        <v>0.19999999999999996</v>
      </c>
      <c r="J217" s="9">
        <f t="shared" si="51"/>
        <v>208</v>
      </c>
      <c r="K217" s="11"/>
      <c r="L217" s="11">
        <f t="shared" si="52"/>
        <v>1</v>
      </c>
      <c r="M217" s="11">
        <f t="shared" si="53"/>
        <v>0</v>
      </c>
      <c r="N217" s="9"/>
      <c r="O217" s="9"/>
      <c r="P217" s="9"/>
      <c r="Q217" s="9"/>
      <c r="R217" s="11">
        <f t="shared" si="54"/>
        <v>0.13152256297450204</v>
      </c>
      <c r="S217" s="20">
        <f t="shared" si="55"/>
        <v>0.012350304277814805</v>
      </c>
      <c r="T217" s="11"/>
      <c r="U217" s="11">
        <f t="shared" si="56"/>
        <v>0.1321011528607395</v>
      </c>
      <c r="V217" s="11">
        <f t="shared" si="57"/>
        <v>-0.15667865301126443</v>
      </c>
      <c r="W217" s="11">
        <f t="shared" si="58"/>
        <v>0.985972959422587</v>
      </c>
      <c r="X217" s="10">
        <f t="shared" si="59"/>
        <v>208</v>
      </c>
      <c r="Y217" s="10">
        <f t="shared" si="60"/>
        <v>20.700000000000024</v>
      </c>
      <c r="Z217" s="11">
        <f t="shared" si="61"/>
        <v>-0.27601710124949097</v>
      </c>
      <c r="AA217" s="11">
        <f t="shared" si="62"/>
        <v>0.9611527245021096</v>
      </c>
      <c r="AB217" s="9">
        <f t="shared" si="63"/>
        <v>300</v>
      </c>
      <c r="AC217" s="9"/>
      <c r="AD217" s="9"/>
      <c r="AE217" s="9"/>
      <c r="AF217" s="9"/>
      <c r="AG217" s="9"/>
    </row>
    <row r="218" spans="1:33" ht="12.75">
      <c r="A218" s="9"/>
      <c r="B218" s="9"/>
      <c r="C218" s="9"/>
      <c r="D218" s="9"/>
      <c r="E218" s="17"/>
      <c r="F218" s="9"/>
      <c r="G218" s="10"/>
      <c r="H218" s="11">
        <f t="shared" si="49"/>
        <v>2.4</v>
      </c>
      <c r="I218" s="10">
        <f t="shared" si="50"/>
        <v>0.19999999999999996</v>
      </c>
      <c r="J218" s="9">
        <f t="shared" si="51"/>
        <v>209</v>
      </c>
      <c r="K218" s="11"/>
      <c r="L218" s="11">
        <f t="shared" si="52"/>
        <v>1</v>
      </c>
      <c r="M218" s="11">
        <f t="shared" si="53"/>
        <v>0</v>
      </c>
      <c r="N218" s="9"/>
      <c r="O218" s="9"/>
      <c r="P218" s="9"/>
      <c r="Q218" s="9"/>
      <c r="R218" s="11">
        <f t="shared" si="54"/>
        <v>0.11933844823822654</v>
      </c>
      <c r="S218" s="20">
        <f t="shared" si="55"/>
        <v>0.024820234920477358</v>
      </c>
      <c r="T218" s="11"/>
      <c r="U218" s="11">
        <f t="shared" si="56"/>
        <v>0.12189220356288402</v>
      </c>
      <c r="V218" s="11">
        <f t="shared" si="57"/>
        <v>-0.2643740504402936</v>
      </c>
      <c r="W218" s="11">
        <f t="shared" si="58"/>
        <v>0.9635742681080601</v>
      </c>
      <c r="X218" s="10">
        <f t="shared" si="59"/>
        <v>209</v>
      </c>
      <c r="Y218" s="10">
        <f t="shared" si="60"/>
        <v>20.800000000000026</v>
      </c>
      <c r="Z218" s="11">
        <f t="shared" si="61"/>
        <v>-0.3705933258376645</v>
      </c>
      <c r="AA218" s="11">
        <f t="shared" si="62"/>
        <v>0.9287952340772312</v>
      </c>
      <c r="AB218" s="9">
        <f t="shared" si="63"/>
        <v>300</v>
      </c>
      <c r="AC218" s="9"/>
      <c r="AD218" s="9"/>
      <c r="AE218" s="9"/>
      <c r="AF218" s="9"/>
      <c r="AG218" s="9"/>
    </row>
    <row r="219" spans="1:33" ht="12.75">
      <c r="A219" s="9"/>
      <c r="B219" s="9"/>
      <c r="C219" s="9"/>
      <c r="D219" s="9"/>
      <c r="E219" s="17"/>
      <c r="F219" s="9"/>
      <c r="G219" s="10"/>
      <c r="H219" s="11">
        <f t="shared" si="49"/>
        <v>2.4</v>
      </c>
      <c r="I219" s="10">
        <f t="shared" si="50"/>
        <v>0.19999999999999996</v>
      </c>
      <c r="J219" s="9">
        <f t="shared" si="51"/>
        <v>210</v>
      </c>
      <c r="K219" s="11"/>
      <c r="L219" s="11">
        <f t="shared" si="52"/>
        <v>1</v>
      </c>
      <c r="M219" s="11">
        <f t="shared" si="53"/>
        <v>0</v>
      </c>
      <c r="N219" s="9"/>
      <c r="O219" s="9"/>
      <c r="P219" s="9"/>
      <c r="Q219" s="9"/>
      <c r="R219" s="11">
        <f t="shared" si="54"/>
        <v>0.10621927539737092</v>
      </c>
      <c r="S219" s="20">
        <f t="shared" si="55"/>
        <v>0.03477903403082894</v>
      </c>
      <c r="T219" s="11"/>
      <c r="U219" s="11">
        <f t="shared" si="56"/>
        <v>0.11176813353572691</v>
      </c>
      <c r="V219" s="11">
        <f t="shared" si="57"/>
        <v>-0.36891297333441125</v>
      </c>
      <c r="W219" s="11">
        <f t="shared" si="58"/>
        <v>0.9293454264662849</v>
      </c>
      <c r="X219" s="10">
        <f t="shared" si="59"/>
        <v>210</v>
      </c>
      <c r="Y219" s="10">
        <f t="shared" si="60"/>
        <v>20.900000000000027</v>
      </c>
      <c r="Z219" s="11">
        <f t="shared" si="61"/>
        <v>-0.46146670441593457</v>
      </c>
      <c r="AA219" s="11">
        <f t="shared" si="62"/>
        <v>0.887157528692338</v>
      </c>
      <c r="AB219" s="9">
        <f t="shared" si="63"/>
        <v>300</v>
      </c>
      <c r="AC219" s="9"/>
      <c r="AD219" s="9"/>
      <c r="AE219" s="9"/>
      <c r="AF219" s="9"/>
      <c r="AG219" s="9"/>
    </row>
    <row r="220" spans="1:33" ht="12.75">
      <c r="A220" s="9"/>
      <c r="B220" s="9"/>
      <c r="C220" s="9"/>
      <c r="D220" s="9"/>
      <c r="E220" s="17"/>
      <c r="F220" s="9"/>
      <c r="G220" s="10"/>
      <c r="H220" s="11">
        <f t="shared" si="49"/>
        <v>2.4</v>
      </c>
      <c r="I220" s="10">
        <f t="shared" si="50"/>
        <v>0.19999999999999996</v>
      </c>
      <c r="J220" s="9">
        <f t="shared" si="51"/>
        <v>211</v>
      </c>
      <c r="K220" s="11"/>
      <c r="L220" s="11">
        <f t="shared" si="52"/>
        <v>1</v>
      </c>
      <c r="M220" s="11">
        <f t="shared" si="53"/>
        <v>0</v>
      </c>
      <c r="N220" s="9"/>
      <c r="O220" s="9"/>
      <c r="P220" s="9"/>
      <c r="Q220" s="9"/>
      <c r="R220" s="11">
        <f t="shared" si="54"/>
        <v>0.09255373108152332</v>
      </c>
      <c r="S220" s="20">
        <f t="shared" si="55"/>
        <v>0.042187897773946936</v>
      </c>
      <c r="T220" s="11"/>
      <c r="U220" s="11">
        <f t="shared" si="56"/>
        <v>0.10171534719842396</v>
      </c>
      <c r="V220" s="11">
        <f t="shared" si="57"/>
        <v>-0.4690051491897115</v>
      </c>
      <c r="W220" s="11">
        <f t="shared" si="58"/>
        <v>0.8837213502284951</v>
      </c>
      <c r="X220" s="10">
        <f t="shared" si="59"/>
        <v>211</v>
      </c>
      <c r="Y220" s="10">
        <f t="shared" si="60"/>
        <v>21.00000000000003</v>
      </c>
      <c r="Z220" s="11">
        <f t="shared" si="61"/>
        <v>-0.5477292602242922</v>
      </c>
      <c r="AA220" s="11">
        <f t="shared" si="62"/>
        <v>0.8366556385360404</v>
      </c>
      <c r="AB220" s="9">
        <f t="shared" si="63"/>
        <v>300</v>
      </c>
      <c r="AC220" s="9"/>
      <c r="AD220" s="9"/>
      <c r="AE220" s="9"/>
      <c r="AF220" s="9"/>
      <c r="AG220" s="9"/>
    </row>
    <row r="221" spans="1:33" ht="12.75">
      <c r="A221" s="9"/>
      <c r="B221" s="9"/>
      <c r="C221" s="9"/>
      <c r="D221" s="9"/>
      <c r="E221" s="17"/>
      <c r="F221" s="9"/>
      <c r="G221" s="10"/>
      <c r="H221" s="11">
        <f t="shared" si="49"/>
        <v>2.4</v>
      </c>
      <c r="I221" s="10">
        <f t="shared" si="50"/>
        <v>0.19999999999999996</v>
      </c>
      <c r="J221" s="9">
        <f t="shared" si="51"/>
        <v>212</v>
      </c>
      <c r="K221" s="11"/>
      <c r="L221" s="11">
        <f t="shared" si="52"/>
        <v>1</v>
      </c>
      <c r="M221" s="11">
        <f t="shared" si="53"/>
        <v>0</v>
      </c>
      <c r="N221" s="9"/>
      <c r="O221" s="9"/>
      <c r="P221" s="9"/>
      <c r="Q221" s="9"/>
      <c r="R221" s="11">
        <f t="shared" si="54"/>
        <v>0.07872411103458077</v>
      </c>
      <c r="S221" s="20">
        <f t="shared" si="55"/>
        <v>0.04706571169245466</v>
      </c>
      <c r="T221" s="11"/>
      <c r="U221" s="11">
        <f t="shared" si="56"/>
        <v>0.09172059133750864</v>
      </c>
      <c r="V221" s="11">
        <f t="shared" si="57"/>
        <v>-0.5634185419461815</v>
      </c>
      <c r="W221" s="11">
        <f t="shared" si="58"/>
        <v>0.8272757014306246</v>
      </c>
      <c r="X221" s="10">
        <f t="shared" si="59"/>
        <v>212</v>
      </c>
      <c r="Y221" s="10">
        <f t="shared" si="60"/>
        <v>21.10000000000003</v>
      </c>
      <c r="Z221" s="11">
        <f t="shared" si="61"/>
        <v>-0.6285190863197101</v>
      </c>
      <c r="AA221" s="11">
        <f t="shared" si="62"/>
        <v>0.777794161801075</v>
      </c>
      <c r="AB221" s="9">
        <f t="shared" si="63"/>
        <v>212</v>
      </c>
      <c r="AC221" s="9"/>
      <c r="AD221" s="9"/>
      <c r="AE221" s="9"/>
      <c r="AF221" s="9"/>
      <c r="AG221" s="9"/>
    </row>
    <row r="222" spans="1:33" ht="12.75">
      <c r="A222" s="9"/>
      <c r="B222" s="9"/>
      <c r="C222" s="9"/>
      <c r="D222" s="9"/>
      <c r="E222" s="17"/>
      <c r="F222" s="9"/>
      <c r="G222" s="10"/>
      <c r="H222" s="11">
        <f t="shared" si="49"/>
        <v>2.4</v>
      </c>
      <c r="I222" s="10">
        <f t="shared" si="50"/>
        <v>0.19999999999999996</v>
      </c>
      <c r="J222" s="9">
        <f t="shared" si="51"/>
        <v>213</v>
      </c>
      <c r="K222" s="11"/>
      <c r="L222" s="11">
        <f t="shared" si="52"/>
        <v>1</v>
      </c>
      <c r="M222" s="11">
        <f t="shared" si="53"/>
        <v>0</v>
      </c>
      <c r="N222" s="9"/>
      <c r="O222" s="9"/>
      <c r="P222" s="9"/>
      <c r="Q222" s="9"/>
      <c r="R222" s="11">
        <f t="shared" si="54"/>
        <v>0.06510054437352863</v>
      </c>
      <c r="S222" s="20">
        <f t="shared" si="55"/>
        <v>0.0494815396295496</v>
      </c>
      <c r="T222" s="11"/>
      <c r="U222" s="11">
        <f t="shared" si="56"/>
        <v>0.08177104403051522</v>
      </c>
      <c r="V222" s="11">
        <f t="shared" si="57"/>
        <v>-0.6509930613373708</v>
      </c>
      <c r="W222" s="11">
        <f t="shared" si="58"/>
        <v>0.760712171225247</v>
      </c>
      <c r="X222" s="10">
        <f t="shared" si="59"/>
        <v>213</v>
      </c>
      <c r="Y222" s="10">
        <f t="shared" si="60"/>
        <v>21.20000000000003</v>
      </c>
      <c r="Z222" s="11">
        <f t="shared" si="61"/>
        <v>-0.7030289574654087</v>
      </c>
      <c r="AA222" s="11">
        <f t="shared" si="62"/>
        <v>0.71116122290596</v>
      </c>
      <c r="AB222" s="9">
        <f t="shared" si="63"/>
        <v>213</v>
      </c>
      <c r="AC222" s="9"/>
      <c r="AD222" s="9"/>
      <c r="AE222" s="9"/>
      <c r="AF222" s="9"/>
      <c r="AG222" s="9"/>
    </row>
    <row r="223" spans="1:33" ht="12.75">
      <c r="A223" s="9"/>
      <c r="B223" s="9"/>
      <c r="C223" s="9"/>
      <c r="D223" s="9"/>
      <c r="E223" s="17"/>
      <c r="F223" s="9"/>
      <c r="G223" s="10"/>
      <c r="H223" s="11">
        <f t="shared" si="49"/>
        <v>2.4</v>
      </c>
      <c r="I223" s="10">
        <f t="shared" si="50"/>
        <v>0.19999999999999996</v>
      </c>
      <c r="J223" s="9">
        <f t="shared" si="51"/>
        <v>214</v>
      </c>
      <c r="K223" s="11"/>
      <c r="L223" s="11">
        <f t="shared" si="52"/>
        <v>1</v>
      </c>
      <c r="M223" s="11">
        <f t="shared" si="53"/>
        <v>0</v>
      </c>
      <c r="N223" s="9"/>
      <c r="O223" s="9"/>
      <c r="P223" s="9"/>
      <c r="Q223" s="9"/>
      <c r="R223" s="11">
        <f t="shared" si="54"/>
        <v>0.05203589612803794</v>
      </c>
      <c r="S223" s="20">
        <f t="shared" si="55"/>
        <v>0.04955094831928708</v>
      </c>
      <c r="T223" s="11"/>
      <c r="U223" s="11">
        <f t="shared" si="56"/>
        <v>0.07185423414934303</v>
      </c>
      <c r="V223" s="11">
        <f t="shared" si="57"/>
        <v>-0.7306536219410427</v>
      </c>
      <c r="W223" s="11">
        <f t="shared" si="58"/>
        <v>0.6848557602614483</v>
      </c>
      <c r="X223" s="10">
        <f t="shared" si="59"/>
        <v>214</v>
      </c>
      <c r="Y223" s="10">
        <f t="shared" si="60"/>
        <v>21.300000000000033</v>
      </c>
      <c r="Z223" s="11">
        <f t="shared" si="61"/>
        <v>-0.7705143956585891</v>
      </c>
      <c r="AA223" s="11">
        <f t="shared" si="62"/>
        <v>0.6374225961502142</v>
      </c>
      <c r="AB223" s="9">
        <f t="shared" si="63"/>
        <v>214</v>
      </c>
      <c r="AC223" s="9"/>
      <c r="AD223" s="9"/>
      <c r="AE223" s="9"/>
      <c r="AF223" s="9"/>
      <c r="AG223" s="9"/>
    </row>
    <row r="224" spans="1:33" ht="12.75">
      <c r="A224" s="9"/>
      <c r="B224" s="9"/>
      <c r="C224" s="9"/>
      <c r="D224" s="9"/>
      <c r="E224" s="17"/>
      <c r="F224" s="9"/>
      <c r="G224" s="10"/>
      <c r="H224" s="11">
        <f t="shared" si="49"/>
        <v>2.4</v>
      </c>
      <c r="I224" s="10">
        <f t="shared" si="50"/>
        <v>0.19999999999999996</v>
      </c>
      <c r="J224" s="9">
        <f t="shared" si="51"/>
        <v>215</v>
      </c>
      <c r="K224" s="11"/>
      <c r="L224" s="11">
        <f t="shared" si="52"/>
        <v>1</v>
      </c>
      <c r="M224" s="11">
        <f t="shared" si="53"/>
        <v>0</v>
      </c>
      <c r="N224" s="9"/>
      <c r="O224" s="9"/>
      <c r="P224" s="9"/>
      <c r="Q224" s="9"/>
      <c r="R224" s="11">
        <f t="shared" si="54"/>
        <v>0.03986077371754648</v>
      </c>
      <c r="S224" s="20">
        <f t="shared" si="55"/>
        <v>0.047433164111234105</v>
      </c>
      <c r="T224" s="11"/>
      <c r="U224" s="11">
        <f t="shared" si="56"/>
        <v>0.06195794008006328</v>
      </c>
      <c r="V224" s="11">
        <f t="shared" si="57"/>
        <v>-0.8014223580104494</v>
      </c>
      <c r="W224" s="11">
        <f t="shared" si="58"/>
        <v>0.600643017786579</v>
      </c>
      <c r="X224" s="10">
        <f t="shared" si="59"/>
        <v>215</v>
      </c>
      <c r="Y224" s="10">
        <f t="shared" si="60"/>
        <v>21.400000000000034</v>
      </c>
      <c r="Z224" s="11">
        <f t="shared" si="61"/>
        <v>-0.830301108708545</v>
      </c>
      <c r="AA224" s="11">
        <f t="shared" si="62"/>
        <v>0.5573150535176319</v>
      </c>
      <c r="AB224" s="9">
        <f t="shared" si="63"/>
        <v>215</v>
      </c>
      <c r="AC224" s="9"/>
      <c r="AD224" s="9"/>
      <c r="AE224" s="9"/>
      <c r="AF224" s="9"/>
      <c r="AG224" s="9"/>
    </row>
    <row r="225" spans="1:33" ht="12.75">
      <c r="A225" s="9"/>
      <c r="B225" s="9"/>
      <c r="C225" s="9"/>
      <c r="D225" s="9"/>
      <c r="E225" s="17"/>
      <c r="F225" s="9"/>
      <c r="G225" s="10"/>
      <c r="H225" s="11">
        <f t="shared" si="49"/>
        <v>2.4</v>
      </c>
      <c r="I225" s="10">
        <f t="shared" si="50"/>
        <v>0.19999999999999996</v>
      </c>
      <c r="J225" s="9">
        <f t="shared" si="51"/>
        <v>216</v>
      </c>
      <c r="K225" s="11"/>
      <c r="L225" s="11">
        <f t="shared" si="52"/>
        <v>1</v>
      </c>
      <c r="M225" s="11">
        <f t="shared" si="53"/>
        <v>0</v>
      </c>
      <c r="N225" s="9"/>
      <c r="O225" s="9"/>
      <c r="P225" s="9"/>
      <c r="Q225" s="9"/>
      <c r="R225" s="11">
        <f t="shared" si="54"/>
        <v>0.028878750698095645</v>
      </c>
      <c r="S225" s="20">
        <f t="shared" si="55"/>
        <v>0.04332796426894714</v>
      </c>
      <c r="T225" s="11"/>
      <c r="U225" s="11">
        <f t="shared" si="56"/>
        <v>0.05207009438798743</v>
      </c>
      <c r="V225" s="11">
        <f t="shared" si="57"/>
        <v>-0.8624297868259304</v>
      </c>
      <c r="W225" s="11">
        <f t="shared" si="58"/>
        <v>0.5091110909559697</v>
      </c>
      <c r="X225" s="10">
        <f t="shared" si="59"/>
        <v>216</v>
      </c>
      <c r="Y225" s="10">
        <f t="shared" si="60"/>
        <v>21.500000000000036</v>
      </c>
      <c r="Z225" s="11">
        <f t="shared" si="61"/>
        <v>-0.8817917275413409</v>
      </c>
      <c r="AA225" s="11">
        <f t="shared" si="62"/>
        <v>0.47163900309416484</v>
      </c>
      <c r="AB225" s="9">
        <f t="shared" si="63"/>
        <v>216</v>
      </c>
      <c r="AC225" s="9"/>
      <c r="AD225" s="9"/>
      <c r="AE225" s="9"/>
      <c r="AF225" s="9"/>
      <c r="AG225" s="9"/>
    </row>
    <row r="226" spans="1:33" ht="12.75">
      <c r="A226" s="9"/>
      <c r="B226" s="9"/>
      <c r="C226" s="9"/>
      <c r="D226" s="9"/>
      <c r="E226" s="17"/>
      <c r="F226" s="9"/>
      <c r="G226" s="10"/>
      <c r="H226" s="11">
        <f t="shared" si="49"/>
        <v>2.4</v>
      </c>
      <c r="I226" s="10">
        <f t="shared" si="50"/>
        <v>0.19999999999999996</v>
      </c>
      <c r="J226" s="9">
        <f t="shared" si="51"/>
        <v>217</v>
      </c>
      <c r="K226" s="11"/>
      <c r="L226" s="11">
        <f t="shared" si="52"/>
        <v>1</v>
      </c>
      <c r="M226" s="11">
        <f t="shared" si="53"/>
        <v>0</v>
      </c>
      <c r="N226" s="9"/>
      <c r="O226" s="9"/>
      <c r="P226" s="9"/>
      <c r="Q226" s="9"/>
      <c r="R226" s="11">
        <f t="shared" si="54"/>
        <v>0.01936194071541053</v>
      </c>
      <c r="S226" s="20">
        <f t="shared" si="55"/>
        <v>0.03747208786180489</v>
      </c>
      <c r="T226" s="11"/>
      <c r="U226" s="11">
        <f t="shared" si="56"/>
        <v>0.042178692689436185</v>
      </c>
      <c r="V226" s="11">
        <f t="shared" si="57"/>
        <v>-0.912924796104124</v>
      </c>
      <c r="W226" s="11">
        <f t="shared" si="58"/>
        <v>0.41138568976469736</v>
      </c>
      <c r="X226" s="10">
        <f t="shared" si="59"/>
        <v>217</v>
      </c>
      <c r="Y226" s="10">
        <f t="shared" si="60"/>
        <v>21.600000000000037</v>
      </c>
      <c r="Z226" s="11">
        <f t="shared" si="61"/>
        <v>-0.9244717749141352</v>
      </c>
      <c r="AA226" s="11">
        <f t="shared" si="62"/>
        <v>0.3812504916549073</v>
      </c>
      <c r="AB226" s="9">
        <f t="shared" si="63"/>
        <v>217</v>
      </c>
      <c r="AC226" s="9"/>
      <c r="AD226" s="9"/>
      <c r="AE226" s="9"/>
      <c r="AF226" s="9"/>
      <c r="AG226" s="9"/>
    </row>
    <row r="227" spans="1:33" ht="12.75">
      <c r="A227" s="9"/>
      <c r="B227" s="9"/>
      <c r="C227" s="9"/>
      <c r="D227" s="9"/>
      <c r="E227" s="17"/>
      <c r="F227" s="9"/>
      <c r="G227" s="10"/>
      <c r="H227" s="11">
        <f t="shared" si="49"/>
        <v>2.4</v>
      </c>
      <c r="I227" s="10">
        <f t="shared" si="50"/>
        <v>0.19999999999999996</v>
      </c>
      <c r="J227" s="9">
        <f t="shared" si="51"/>
        <v>218</v>
      </c>
      <c r="K227" s="11"/>
      <c r="L227" s="11">
        <f t="shared" si="52"/>
        <v>1</v>
      </c>
      <c r="M227" s="11">
        <f t="shared" si="53"/>
        <v>0</v>
      </c>
      <c r="N227" s="9"/>
      <c r="O227" s="9"/>
      <c r="P227" s="9"/>
      <c r="Q227" s="9"/>
      <c r="R227" s="11">
        <f t="shared" si="54"/>
        <v>0.01154697881001121</v>
      </c>
      <c r="S227" s="20">
        <f t="shared" si="55"/>
        <v>0.03013519810979004</v>
      </c>
      <c r="T227" s="11"/>
      <c r="U227" s="11">
        <f t="shared" si="56"/>
        <v>0.032271704088181356</v>
      </c>
      <c r="V227" s="11">
        <f t="shared" si="57"/>
        <v>-0.9522833519966342</v>
      </c>
      <c r="W227" s="11">
        <f t="shared" si="58"/>
        <v>0.3086680959549894</v>
      </c>
      <c r="X227" s="10">
        <f t="shared" si="59"/>
        <v>218</v>
      </c>
      <c r="Y227" s="10">
        <f t="shared" si="60"/>
        <v>21.70000000000004</v>
      </c>
      <c r="Z227" s="11">
        <f t="shared" si="61"/>
        <v>-0.9579148059017268</v>
      </c>
      <c r="AA227" s="11">
        <f t="shared" si="62"/>
        <v>0.28705265132769103</v>
      </c>
      <c r="AB227" s="9">
        <f t="shared" si="63"/>
        <v>218</v>
      </c>
      <c r="AC227" s="9"/>
      <c r="AD227" s="9"/>
      <c r="AE227" s="9"/>
      <c r="AF227" s="9"/>
      <c r="AG227" s="9"/>
    </row>
    <row r="228" spans="1:33" ht="12.75">
      <c r="A228" s="9"/>
      <c r="B228" s="9"/>
      <c r="C228" s="9"/>
      <c r="D228" s="9"/>
      <c r="E228" s="17"/>
      <c r="F228" s="9"/>
      <c r="G228" s="10"/>
      <c r="H228" s="11">
        <f t="shared" si="49"/>
        <v>2.4</v>
      </c>
      <c r="I228" s="10">
        <f t="shared" si="50"/>
        <v>0.19999999999999996</v>
      </c>
      <c r="J228" s="9">
        <f t="shared" si="51"/>
        <v>219</v>
      </c>
      <c r="K228" s="11"/>
      <c r="L228" s="11">
        <f t="shared" si="52"/>
        <v>1</v>
      </c>
      <c r="M228" s="11">
        <f t="shared" si="53"/>
        <v>0</v>
      </c>
      <c r="N228" s="9"/>
      <c r="O228" s="9"/>
      <c r="P228" s="9"/>
      <c r="Q228" s="9"/>
      <c r="R228" s="11">
        <f t="shared" si="54"/>
        <v>0.005631453905092676</v>
      </c>
      <c r="S228" s="20">
        <f t="shared" si="55"/>
        <v>0.021615444627298364</v>
      </c>
      <c r="T228" s="11"/>
      <c r="U228" s="11">
        <f t="shared" si="56"/>
        <v>0.022336980984926886</v>
      </c>
      <c r="V228" s="11">
        <f t="shared" si="57"/>
        <v>-0.9800158342859019</v>
      </c>
      <c r="W228" s="11">
        <f t="shared" si="58"/>
        <v>0.20222135140131386</v>
      </c>
      <c r="X228" s="10">
        <f t="shared" si="59"/>
        <v>219</v>
      </c>
      <c r="Y228" s="10">
        <f t="shared" si="60"/>
        <v>21.80000000000004</v>
      </c>
      <c r="Z228" s="11">
        <f t="shared" si="61"/>
        <v>-0.9817866687932841</v>
      </c>
      <c r="AA228" s="11">
        <f t="shared" si="62"/>
        <v>0.18998667579539935</v>
      </c>
      <c r="AB228" s="9">
        <f t="shared" si="63"/>
        <v>219</v>
      </c>
      <c r="AC228" s="9"/>
      <c r="AD228" s="9"/>
      <c r="AE228" s="9"/>
      <c r="AF228" s="9"/>
      <c r="AG228" s="9"/>
    </row>
    <row r="229" spans="1:33" ht="12.75">
      <c r="A229" s="9"/>
      <c r="B229" s="9"/>
      <c r="C229" s="9"/>
      <c r="D229" s="9"/>
      <c r="E229" s="17"/>
      <c r="F229" s="9"/>
      <c r="G229" s="10"/>
      <c r="H229" s="11">
        <f t="shared" si="49"/>
        <v>2.4</v>
      </c>
      <c r="I229" s="10">
        <f t="shared" si="50"/>
        <v>0.19999999999999996</v>
      </c>
      <c r="J229" s="9">
        <f t="shared" si="51"/>
        <v>220</v>
      </c>
      <c r="K229" s="11"/>
      <c r="L229" s="11">
        <f t="shared" si="52"/>
        <v>1</v>
      </c>
      <c r="M229" s="11">
        <f t="shared" si="53"/>
        <v>0</v>
      </c>
      <c r="N229" s="9"/>
      <c r="O229" s="9"/>
      <c r="P229" s="9"/>
      <c r="Q229" s="9"/>
      <c r="R229" s="11">
        <f t="shared" si="54"/>
        <v>0.0017708345073822462</v>
      </c>
      <c r="S229" s="20">
        <f t="shared" si="55"/>
        <v>0.012234675605914513</v>
      </c>
      <c r="T229" s="11"/>
      <c r="U229" s="11">
        <f t="shared" si="56"/>
        <v>0.012362165750162687</v>
      </c>
      <c r="V229" s="11">
        <f t="shared" si="57"/>
        <v>-0.9957729273186889</v>
      </c>
      <c r="W229" s="11">
        <f t="shared" si="58"/>
        <v>0.09335577364986804</v>
      </c>
      <c r="X229" s="10">
        <f t="shared" si="59"/>
        <v>220</v>
      </c>
      <c r="Y229" s="10">
        <f t="shared" si="60"/>
        <v>21.90000000000004</v>
      </c>
      <c r="Z229" s="11">
        <f t="shared" si="61"/>
        <v>-0.9958488438257833</v>
      </c>
      <c r="AA229" s="11">
        <f t="shared" si="62"/>
        <v>0.09102241619980542</v>
      </c>
      <c r="AB229" s="9">
        <f t="shared" si="63"/>
        <v>220</v>
      </c>
      <c r="AC229" s="9"/>
      <c r="AD229" s="9"/>
      <c r="AE229" s="9"/>
      <c r="AF229" s="9"/>
      <c r="AG229" s="9"/>
    </row>
    <row r="230" spans="1:33" ht="12.75">
      <c r="A230" s="9"/>
      <c r="B230" s="9"/>
      <c r="C230" s="9"/>
      <c r="D230" s="9"/>
      <c r="E230" s="17"/>
      <c r="F230" s="9"/>
      <c r="G230" s="10"/>
      <c r="H230" s="11">
        <f t="shared" si="49"/>
        <v>2.4</v>
      </c>
      <c r="I230" s="10">
        <f t="shared" si="50"/>
        <v>0.19999999999999996</v>
      </c>
      <c r="J230" s="9">
        <f t="shared" si="51"/>
        <v>221</v>
      </c>
      <c r="K230" s="11"/>
      <c r="L230" s="11">
        <f t="shared" si="52"/>
        <v>1</v>
      </c>
      <c r="M230" s="11">
        <f t="shared" si="53"/>
        <v>0</v>
      </c>
      <c r="N230" s="9"/>
      <c r="O230" s="9"/>
      <c r="P230" s="9"/>
      <c r="Q230" s="9"/>
      <c r="R230" s="11">
        <f t="shared" si="54"/>
        <v>7.59165070943757E-05</v>
      </c>
      <c r="S230" s="20">
        <f t="shared" si="55"/>
        <v>0.0023333574500626203</v>
      </c>
      <c r="T230" s="11"/>
      <c r="U230" s="11">
        <f t="shared" si="56"/>
        <v>0.002334592106945482</v>
      </c>
      <c r="V230" s="11">
        <f t="shared" si="57"/>
        <v>-0.999349918672141</v>
      </c>
      <c r="W230" s="11">
        <f t="shared" si="58"/>
        <v>-0.016586052480396574</v>
      </c>
      <c r="X230" s="10">
        <f t="shared" si="59"/>
        <v>221</v>
      </c>
      <c r="Y230" s="10">
        <f t="shared" si="60"/>
        <v>22.000000000000043</v>
      </c>
      <c r="Z230" s="11">
        <f t="shared" si="61"/>
        <v>-0.9999608263946368</v>
      </c>
      <c r="AA230" s="11">
        <f t="shared" si="62"/>
        <v>-0.008851309290446507</v>
      </c>
      <c r="AB230" s="9">
        <f t="shared" si="63"/>
        <v>221</v>
      </c>
      <c r="AC230" s="9"/>
      <c r="AD230" s="9"/>
      <c r="AE230" s="9"/>
      <c r="AF230" s="9"/>
      <c r="AG230" s="9"/>
    </row>
    <row r="231" spans="1:33" ht="12.75">
      <c r="A231" s="9"/>
      <c r="B231" s="9"/>
      <c r="C231" s="9"/>
      <c r="D231" s="9"/>
      <c r="E231" s="17"/>
      <c r="F231" s="9"/>
      <c r="G231" s="10"/>
      <c r="H231" s="11">
        <f t="shared" si="49"/>
        <v>2.4</v>
      </c>
      <c r="I231" s="10">
        <f t="shared" si="50"/>
        <v>0.19999999999999996</v>
      </c>
      <c r="J231" s="9">
        <f t="shared" si="51"/>
        <v>222</v>
      </c>
      <c r="K231" s="11"/>
      <c r="L231" s="11">
        <f t="shared" si="52"/>
        <v>1</v>
      </c>
      <c r="M231" s="11">
        <f t="shared" si="53"/>
        <v>0</v>
      </c>
      <c r="N231" s="9"/>
      <c r="O231" s="9"/>
      <c r="P231" s="9"/>
      <c r="Q231" s="9"/>
      <c r="R231" s="11">
        <f t="shared" si="54"/>
        <v>0.0006109077224958348</v>
      </c>
      <c r="S231" s="20">
        <f t="shared" si="55"/>
        <v>-0.007734743189950067</v>
      </c>
      <c r="T231" s="11"/>
      <c r="U231" s="11">
        <f t="shared" si="56"/>
        <v>0.007758831127166255</v>
      </c>
      <c r="V231" s="11">
        <f t="shared" si="57"/>
        <v>-1.0080109976894756</v>
      </c>
      <c r="W231" s="11">
        <f t="shared" si="58"/>
        <v>0.09307244336126401</v>
      </c>
      <c r="X231" s="10">
        <f t="shared" si="59"/>
        <v>222</v>
      </c>
      <c r="Y231" s="10">
        <f t="shared" si="60"/>
        <v>22.100000000000044</v>
      </c>
      <c r="Z231" s="11">
        <f t="shared" si="61"/>
        <v>-0.9940815309292571</v>
      </c>
      <c r="AA231" s="11">
        <f t="shared" si="62"/>
        <v>-0.10863659542412214</v>
      </c>
      <c r="AB231" s="9">
        <f t="shared" si="63"/>
        <v>222</v>
      </c>
      <c r="AC231" s="9"/>
      <c r="AD231" s="9"/>
      <c r="AE231" s="9"/>
      <c r="AF231" s="9"/>
      <c r="AG231" s="9"/>
    </row>
    <row r="232" spans="1:33" ht="12.75">
      <c r="A232" s="9"/>
      <c r="B232" s="9"/>
      <c r="C232" s="9"/>
      <c r="D232" s="9"/>
      <c r="E232" s="17"/>
      <c r="F232" s="9"/>
      <c r="G232" s="10"/>
      <c r="H232" s="11">
        <f t="shared" si="49"/>
        <v>2.4</v>
      </c>
      <c r="I232" s="10">
        <f t="shared" si="50"/>
        <v>0.19999999999999996</v>
      </c>
      <c r="J232" s="9">
        <f t="shared" si="51"/>
        <v>223</v>
      </c>
      <c r="K232" s="11"/>
      <c r="L232" s="11">
        <f t="shared" si="52"/>
        <v>1</v>
      </c>
      <c r="M232" s="11">
        <f t="shared" si="53"/>
        <v>0</v>
      </c>
      <c r="N232" s="9"/>
      <c r="O232" s="9"/>
      <c r="P232" s="9"/>
      <c r="Q232" s="9"/>
      <c r="R232" s="11">
        <f t="shared" si="54"/>
        <v>-0.013929466760218445</v>
      </c>
      <c r="S232" s="20">
        <f t="shared" si="55"/>
        <v>0.20170903878538615</v>
      </c>
      <c r="T232" s="11"/>
      <c r="U232" s="11">
        <f t="shared" si="56"/>
        <v>0.20218943189976188</v>
      </c>
      <c r="V232" s="11">
        <f t="shared" si="57"/>
        <v>-1.0004327512439162</v>
      </c>
      <c r="W232" s="11">
        <f t="shared" si="58"/>
        <v>-0.016666201521978327</v>
      </c>
      <c r="X232" s="10">
        <f t="shared" si="59"/>
        <v>223</v>
      </c>
      <c r="Y232" s="10">
        <f t="shared" si="60"/>
        <v>22.200000000000045</v>
      </c>
      <c r="Z232" s="11">
        <f t="shared" si="61"/>
        <v>-0.9782697014064978</v>
      </c>
      <c r="AA232" s="11">
        <f t="shared" si="62"/>
        <v>-0.20733642060680393</v>
      </c>
      <c r="AB232" s="9">
        <f t="shared" si="63"/>
        <v>300</v>
      </c>
      <c r="AC232" s="9"/>
      <c r="AD232" s="9"/>
      <c r="AE232" s="9"/>
      <c r="AF232" s="9"/>
      <c r="AG232" s="9"/>
    </row>
    <row r="233" spans="1:33" ht="12.75">
      <c r="A233" s="9"/>
      <c r="B233" s="9"/>
      <c r="C233" s="9"/>
      <c r="D233" s="9"/>
      <c r="E233" s="17"/>
      <c r="F233" s="9"/>
      <c r="G233" s="10"/>
      <c r="H233" s="11">
        <f t="shared" si="49"/>
        <v>2.4</v>
      </c>
      <c r="I233" s="10">
        <f t="shared" si="50"/>
        <v>0.19999999999999996</v>
      </c>
      <c r="J233" s="9">
        <f t="shared" si="51"/>
        <v>224</v>
      </c>
      <c r="K233" s="11"/>
      <c r="L233" s="11">
        <f t="shared" si="52"/>
        <v>1</v>
      </c>
      <c r="M233" s="11">
        <f t="shared" si="53"/>
        <v>0</v>
      </c>
      <c r="N233" s="9"/>
      <c r="O233" s="9"/>
      <c r="P233" s="9"/>
      <c r="Q233" s="9"/>
      <c r="R233" s="11">
        <f t="shared" si="54"/>
        <v>-0.022163049837418347</v>
      </c>
      <c r="S233" s="20">
        <f t="shared" si="55"/>
        <v>0.19067021908482562</v>
      </c>
      <c r="T233" s="11"/>
      <c r="U233" s="11">
        <f t="shared" si="56"/>
        <v>0.19195398725723645</v>
      </c>
      <c r="V233" s="11">
        <f t="shared" si="57"/>
        <v>-0.987732126907059</v>
      </c>
      <c r="W233" s="11">
        <f t="shared" si="58"/>
        <v>-0.1259305330371349</v>
      </c>
      <c r="X233" s="10">
        <f t="shared" si="59"/>
        <v>224</v>
      </c>
      <c r="Y233" s="10">
        <f t="shared" si="60"/>
        <v>22.300000000000047</v>
      </c>
      <c r="Z233" s="11">
        <f t="shared" si="61"/>
        <v>-0.9526833244002544</v>
      </c>
      <c r="AA233" s="11">
        <f t="shared" si="62"/>
        <v>-0.30396460881109105</v>
      </c>
      <c r="AB233" s="9">
        <f t="shared" si="63"/>
        <v>300</v>
      </c>
      <c r="AC233" s="9"/>
      <c r="AD233" s="9"/>
      <c r="AE233" s="9"/>
      <c r="AF233" s="9"/>
      <c r="AG233" s="9"/>
    </row>
    <row r="234" spans="1:33" ht="12.75">
      <c r="A234" s="9"/>
      <c r="B234" s="9"/>
      <c r="C234" s="9"/>
      <c r="D234" s="9"/>
      <c r="E234" s="17"/>
      <c r="F234" s="9"/>
      <c r="G234" s="10"/>
      <c r="H234" s="11">
        <f t="shared" si="49"/>
        <v>2.4</v>
      </c>
      <c r="I234" s="10">
        <f t="shared" si="50"/>
        <v>0.19999999999999996</v>
      </c>
      <c r="J234" s="9">
        <f t="shared" si="51"/>
        <v>225</v>
      </c>
      <c r="K234" s="11"/>
      <c r="L234" s="11">
        <f t="shared" si="52"/>
        <v>1</v>
      </c>
      <c r="M234" s="11">
        <f t="shared" si="53"/>
        <v>0</v>
      </c>
      <c r="N234" s="9"/>
      <c r="O234" s="9"/>
      <c r="P234" s="9"/>
      <c r="Q234" s="9"/>
      <c r="R234" s="11">
        <f t="shared" si="54"/>
        <v>-0.035048802506804644</v>
      </c>
      <c r="S234" s="20">
        <f t="shared" si="55"/>
        <v>0.17803407577395616</v>
      </c>
      <c r="T234" s="11"/>
      <c r="U234" s="11">
        <f t="shared" si="56"/>
        <v>0.18145123502982216</v>
      </c>
      <c r="V234" s="11">
        <f t="shared" si="57"/>
        <v>-0.9664847197173815</v>
      </c>
      <c r="W234" s="11">
        <f t="shared" si="58"/>
        <v>-0.23385897084532353</v>
      </c>
      <c r="X234" s="10">
        <f t="shared" si="59"/>
        <v>225</v>
      </c>
      <c r="Y234" s="10">
        <f t="shared" si="60"/>
        <v>22.40000000000005</v>
      </c>
      <c r="Z234" s="11">
        <f t="shared" si="61"/>
        <v>-0.9175780505318414</v>
      </c>
      <c r="AA234" s="11">
        <f t="shared" si="62"/>
        <v>-0.39755568312147854</v>
      </c>
      <c r="AB234" s="9">
        <f t="shared" si="63"/>
        <v>300</v>
      </c>
      <c r="AC234" s="9"/>
      <c r="AD234" s="9"/>
      <c r="AE234" s="9"/>
      <c r="AF234" s="9"/>
      <c r="AG234" s="9"/>
    </row>
    <row r="235" spans="1:33" ht="12.75">
      <c r="A235" s="9"/>
      <c r="B235" s="9"/>
      <c r="C235" s="9"/>
      <c r="D235" s="9"/>
      <c r="E235" s="17"/>
      <c r="F235" s="9"/>
      <c r="G235" s="10"/>
      <c r="H235" s="11">
        <f t="shared" si="49"/>
        <v>2.4</v>
      </c>
      <c r="I235" s="10">
        <f t="shared" si="50"/>
        <v>0.19999999999999996</v>
      </c>
      <c r="J235" s="9">
        <f t="shared" si="51"/>
        <v>226</v>
      </c>
      <c r="K235" s="11"/>
      <c r="L235" s="11">
        <f t="shared" si="52"/>
        <v>1</v>
      </c>
      <c r="M235" s="11">
        <f t="shared" si="53"/>
        <v>0</v>
      </c>
      <c r="N235" s="9"/>
      <c r="O235" s="9"/>
      <c r="P235" s="9"/>
      <c r="Q235" s="9"/>
      <c r="R235" s="11">
        <f t="shared" si="54"/>
        <v>-0.0489066691855401</v>
      </c>
      <c r="S235" s="20">
        <f t="shared" si="55"/>
        <v>0.163696712276155</v>
      </c>
      <c r="T235" s="11"/>
      <c r="U235" s="11">
        <f t="shared" si="56"/>
        <v>0.17084635173408338</v>
      </c>
      <c r="V235" s="11">
        <f t="shared" si="57"/>
        <v>-0.9349959957510495</v>
      </c>
      <c r="W235" s="11">
        <f t="shared" si="58"/>
        <v>-0.3392556513574353</v>
      </c>
      <c r="X235" s="10">
        <f t="shared" si="59"/>
        <v>226</v>
      </c>
      <c r="Y235" s="10">
        <f t="shared" si="60"/>
        <v>22.50000000000005</v>
      </c>
      <c r="Z235" s="11">
        <f t="shared" si="61"/>
        <v>-0.8733046400934914</v>
      </c>
      <c r="AA235" s="11">
        <f t="shared" si="62"/>
        <v>-0.487174512460553</v>
      </c>
      <c r="AB235" s="9">
        <f t="shared" si="63"/>
        <v>300</v>
      </c>
      <c r="AC235" s="9"/>
      <c r="AD235" s="9"/>
      <c r="AE235" s="9"/>
      <c r="AF235" s="9"/>
      <c r="AG235" s="9"/>
    </row>
    <row r="236" spans="1:33" ht="12.75">
      <c r="A236" s="9"/>
      <c r="B236" s="9"/>
      <c r="C236" s="9"/>
      <c r="D236" s="9"/>
      <c r="E236" s="17"/>
      <c r="F236" s="9"/>
      <c r="G236" s="10"/>
      <c r="H236" s="11">
        <f t="shared" si="49"/>
        <v>2.4</v>
      </c>
      <c r="I236" s="10">
        <f t="shared" si="50"/>
        <v>0.19999999999999996</v>
      </c>
      <c r="J236" s="9">
        <f t="shared" si="51"/>
        <v>227</v>
      </c>
      <c r="K236" s="11"/>
      <c r="L236" s="11">
        <f t="shared" si="52"/>
        <v>1</v>
      </c>
      <c r="M236" s="11">
        <f t="shared" si="53"/>
        <v>0</v>
      </c>
      <c r="N236" s="9"/>
      <c r="O236" s="9"/>
      <c r="P236" s="9"/>
      <c r="Q236" s="9"/>
      <c r="R236" s="11">
        <f t="shared" si="54"/>
        <v>-0.06169135565755812</v>
      </c>
      <c r="S236" s="20">
        <f t="shared" si="55"/>
        <v>0.1479188611031177</v>
      </c>
      <c r="T236" s="11"/>
      <c r="U236" s="11">
        <f t="shared" si="56"/>
        <v>0.1602679407520754</v>
      </c>
      <c r="V236" s="11">
        <f t="shared" si="57"/>
        <v>-0.8926540957398115</v>
      </c>
      <c r="W236" s="11">
        <f t="shared" si="58"/>
        <v>-0.4407798529225711</v>
      </c>
      <c r="X236" s="10">
        <f t="shared" si="59"/>
        <v>227</v>
      </c>
      <c r="Y236" s="10">
        <f t="shared" si="60"/>
        <v>22.60000000000005</v>
      </c>
      <c r="Z236" s="11">
        <f t="shared" si="61"/>
        <v>-0.8203054583674605</v>
      </c>
      <c r="AA236" s="11">
        <f t="shared" si="62"/>
        <v>-0.5719256551096047</v>
      </c>
      <c r="AB236" s="9">
        <f t="shared" si="63"/>
        <v>300</v>
      </c>
      <c r="AC236" s="9"/>
      <c r="AD236" s="9"/>
      <c r="AE236" s="9"/>
      <c r="AF236" s="9"/>
      <c r="AG236" s="9"/>
    </row>
    <row r="237" spans="1:33" ht="12.75">
      <c r="A237" s="9"/>
      <c r="B237" s="9"/>
      <c r="C237" s="9"/>
      <c r="D237" s="9"/>
      <c r="E237" s="17"/>
      <c r="F237" s="9"/>
      <c r="G237" s="10"/>
      <c r="H237" s="11">
        <f t="shared" si="49"/>
        <v>2.4</v>
      </c>
      <c r="I237" s="10">
        <f t="shared" si="50"/>
        <v>0.19999999999999996</v>
      </c>
      <c r="J237" s="9">
        <f t="shared" si="51"/>
        <v>228</v>
      </c>
      <c r="K237" s="11"/>
      <c r="L237" s="11">
        <f t="shared" si="52"/>
        <v>1</v>
      </c>
      <c r="M237" s="11">
        <f t="shared" si="53"/>
        <v>0</v>
      </c>
      <c r="N237" s="9"/>
      <c r="O237" s="9"/>
      <c r="P237" s="9"/>
      <c r="Q237" s="9"/>
      <c r="R237" s="11">
        <f t="shared" si="54"/>
        <v>-0.07234863737235098</v>
      </c>
      <c r="S237" s="20">
        <f t="shared" si="55"/>
        <v>0.1311458021870336</v>
      </c>
      <c r="T237" s="11"/>
      <c r="U237" s="11">
        <f t="shared" si="56"/>
        <v>0.14977832540430036</v>
      </c>
      <c r="V237" s="11">
        <f t="shared" si="57"/>
        <v>-0.8395199049984179</v>
      </c>
      <c r="W237" s="11">
        <f t="shared" si="58"/>
        <v>-0.5370957798207597</v>
      </c>
      <c r="X237" s="10">
        <f t="shared" si="59"/>
        <v>228</v>
      </c>
      <c r="Y237" s="10">
        <f t="shared" si="60"/>
        <v>22.700000000000053</v>
      </c>
      <c r="Z237" s="11">
        <f t="shared" si="61"/>
        <v>-0.7591100556583552</v>
      </c>
      <c r="AA237" s="11">
        <f t="shared" si="62"/>
        <v>-0.6509623056662873</v>
      </c>
      <c r="AB237" s="9">
        <f t="shared" si="63"/>
        <v>300</v>
      </c>
      <c r="AC237" s="9"/>
      <c r="AD237" s="9"/>
      <c r="AE237" s="9"/>
      <c r="AF237" s="9"/>
      <c r="AG237" s="9"/>
    </row>
    <row r="238" spans="1:33" ht="12.75">
      <c r="A238" s="9"/>
      <c r="B238" s="9"/>
      <c r="C238" s="9"/>
      <c r="D238" s="9"/>
      <c r="E238" s="17"/>
      <c r="F238" s="9"/>
      <c r="G238" s="10"/>
      <c r="H238" s="11">
        <f t="shared" si="49"/>
        <v>2.4</v>
      </c>
      <c r="I238" s="10">
        <f t="shared" si="50"/>
        <v>0.19999999999999996</v>
      </c>
      <c r="J238" s="9">
        <f t="shared" si="51"/>
        <v>229</v>
      </c>
      <c r="K238" s="11"/>
      <c r="L238" s="11">
        <f t="shared" si="52"/>
        <v>1</v>
      </c>
      <c r="M238" s="11">
        <f t="shared" si="53"/>
        <v>0</v>
      </c>
      <c r="N238" s="9"/>
      <c r="O238" s="9"/>
      <c r="P238" s="9"/>
      <c r="Q238" s="9"/>
      <c r="R238" s="11">
        <f t="shared" si="54"/>
        <v>-0.08040984934006268</v>
      </c>
      <c r="S238" s="20">
        <f t="shared" si="55"/>
        <v>0.11386652584552759</v>
      </c>
      <c r="T238" s="11"/>
      <c r="U238" s="11">
        <f t="shared" si="56"/>
        <v>0.13939630403644776</v>
      </c>
      <c r="V238" s="11">
        <f t="shared" si="57"/>
        <v>-0.7760671220243859</v>
      </c>
      <c r="W238" s="11">
        <f t="shared" si="58"/>
        <v>-0.6269497966082712</v>
      </c>
      <c r="X238" s="10">
        <f t="shared" si="59"/>
        <v>229</v>
      </c>
      <c r="Y238" s="10">
        <f t="shared" si="60"/>
        <v>22.800000000000054</v>
      </c>
      <c r="Z238" s="11">
        <f t="shared" si="61"/>
        <v>-0.690329876201534</v>
      </c>
      <c r="AA238" s="11">
        <f t="shared" si="62"/>
        <v>-0.7234947560442818</v>
      </c>
      <c r="AB238" s="9">
        <f t="shared" si="63"/>
        <v>300</v>
      </c>
      <c r="AC238" s="9"/>
      <c r="AD238" s="9"/>
      <c r="AE238" s="9"/>
      <c r="AF238" s="9"/>
      <c r="AG238" s="9"/>
    </row>
    <row r="239" spans="1:33" ht="12.75">
      <c r="A239" s="9"/>
      <c r="B239" s="9"/>
      <c r="C239" s="9"/>
      <c r="D239" s="9"/>
      <c r="E239" s="17"/>
      <c r="F239" s="9"/>
      <c r="G239" s="10"/>
      <c r="H239" s="11">
        <f t="shared" si="49"/>
        <v>2.4</v>
      </c>
      <c r="I239" s="10">
        <f t="shared" si="50"/>
        <v>0.19999999999999996</v>
      </c>
      <c r="J239" s="9">
        <f t="shared" si="51"/>
        <v>230</v>
      </c>
      <c r="K239" s="11"/>
      <c r="L239" s="11">
        <f t="shared" si="52"/>
        <v>1</v>
      </c>
      <c r="M239" s="11">
        <f t="shared" si="53"/>
        <v>0</v>
      </c>
      <c r="N239" s="9"/>
      <c r="O239" s="9"/>
      <c r="P239" s="9"/>
      <c r="Q239" s="9"/>
      <c r="R239" s="11">
        <f t="shared" si="54"/>
        <v>-0.08573724582285192</v>
      </c>
      <c r="S239" s="20">
        <f t="shared" si="55"/>
        <v>0.0965449594360106</v>
      </c>
      <c r="T239" s="11"/>
      <c r="U239" s="11">
        <f t="shared" si="56"/>
        <v>0.12911934213660273</v>
      </c>
      <c r="V239" s="11">
        <f t="shared" si="57"/>
        <v>-0.7030254159217013</v>
      </c>
      <c r="W239" s="11">
        <f t="shared" si="58"/>
        <v>-0.7091988645033487</v>
      </c>
      <c r="X239" s="10">
        <f t="shared" si="59"/>
        <v>230</v>
      </c>
      <c r="Y239" s="10">
        <f t="shared" si="60"/>
        <v>22.900000000000055</v>
      </c>
      <c r="Z239" s="11">
        <f t="shared" si="61"/>
        <v>-0.614652148814425</v>
      </c>
      <c r="AA239" s="11">
        <f t="shared" si="62"/>
        <v>-0.7887982859754514</v>
      </c>
      <c r="AB239" s="9">
        <f t="shared" si="63"/>
        <v>300</v>
      </c>
      <c r="AC239" s="9"/>
      <c r="AD239" s="9"/>
      <c r="AE239" s="9"/>
      <c r="AF239" s="9"/>
      <c r="AG239" s="9"/>
    </row>
    <row r="240" spans="1:33" ht="12.75">
      <c r="A240" s="9"/>
      <c r="B240" s="9"/>
      <c r="C240" s="9"/>
      <c r="D240" s="9"/>
      <c r="E240" s="17"/>
      <c r="F240" s="9"/>
      <c r="G240" s="10"/>
      <c r="H240" s="11">
        <f t="shared" si="49"/>
        <v>2.4</v>
      </c>
      <c r="I240" s="10">
        <f t="shared" si="50"/>
        <v>0.19999999999999996</v>
      </c>
      <c r="J240" s="9">
        <f t="shared" si="51"/>
        <v>231</v>
      </c>
      <c r="K240" s="11"/>
      <c r="L240" s="11">
        <f t="shared" si="52"/>
        <v>1</v>
      </c>
      <c r="M240" s="11">
        <f t="shared" si="53"/>
        <v>0</v>
      </c>
      <c r="N240" s="9"/>
      <c r="O240" s="9"/>
      <c r="P240" s="9"/>
      <c r="Q240" s="9"/>
      <c r="R240" s="11">
        <f t="shared" si="54"/>
        <v>-0.08837326710727633</v>
      </c>
      <c r="S240" s="20">
        <f t="shared" si="55"/>
        <v>0.07959942147210275</v>
      </c>
      <c r="T240" s="11"/>
      <c r="U240" s="11">
        <f t="shared" si="56"/>
        <v>0.11893654710772236</v>
      </c>
      <c r="V240" s="11">
        <f t="shared" si="57"/>
        <v>-0.6212922597287953</v>
      </c>
      <c r="W240" s="11">
        <f t="shared" si="58"/>
        <v>-0.7828174163686634</v>
      </c>
      <c r="X240" s="10">
        <f t="shared" si="59"/>
        <v>231</v>
      </c>
      <c r="Y240" s="10">
        <f t="shared" si="60"/>
        <v>23.000000000000057</v>
      </c>
      <c r="Z240" s="11">
        <f t="shared" si="61"/>
        <v>-0.5328330203333494</v>
      </c>
      <c r="AA240" s="11">
        <f t="shared" si="62"/>
        <v>-0.846220404175201</v>
      </c>
      <c r="AB240" s="9">
        <f t="shared" si="63"/>
        <v>300</v>
      </c>
      <c r="AC240" s="9"/>
      <c r="AD240" s="9"/>
      <c r="AE240" s="9"/>
      <c r="AF240" s="9"/>
      <c r="AG240" s="9"/>
    </row>
    <row r="241" spans="1:33" ht="12.75">
      <c r="A241" s="9"/>
      <c r="B241" s="9"/>
      <c r="C241" s="9"/>
      <c r="D241" s="9"/>
      <c r="E241" s="17"/>
      <c r="F241" s="9"/>
      <c r="G241" s="10"/>
      <c r="H241" s="11">
        <f t="shared" si="49"/>
        <v>2.4</v>
      </c>
      <c r="I241" s="10">
        <f t="shared" si="50"/>
        <v>0.19999999999999996</v>
      </c>
      <c r="J241" s="9">
        <f t="shared" si="51"/>
        <v>232</v>
      </c>
      <c r="K241" s="11"/>
      <c r="L241" s="11">
        <f t="shared" si="52"/>
        <v>1</v>
      </c>
      <c r="M241" s="11">
        <f t="shared" si="53"/>
        <v>0</v>
      </c>
      <c r="N241" s="9"/>
      <c r="O241" s="9"/>
      <c r="P241" s="9"/>
      <c r="Q241" s="9"/>
      <c r="R241" s="11">
        <f t="shared" si="54"/>
        <v>-0.08845923939544587</v>
      </c>
      <c r="S241" s="20">
        <f t="shared" si="55"/>
        <v>0.06340298780653753</v>
      </c>
      <c r="T241" s="11"/>
      <c r="U241" s="11">
        <f t="shared" si="56"/>
        <v>0.10883462637054785</v>
      </c>
      <c r="V241" s="11">
        <f t="shared" si="57"/>
        <v>-0.5318858211899273</v>
      </c>
      <c r="W241" s="11">
        <f t="shared" si="58"/>
        <v>-0.8468993073191935</v>
      </c>
      <c r="X241" s="10">
        <f t="shared" si="59"/>
        <v>232</v>
      </c>
      <c r="Y241" s="10">
        <f t="shared" si="60"/>
        <v>23.10000000000006</v>
      </c>
      <c r="Z241" s="11">
        <f t="shared" si="61"/>
        <v>-0.44569000044428225</v>
      </c>
      <c r="AA241" s="11">
        <f t="shared" si="62"/>
        <v>-0.8951873678197072</v>
      </c>
      <c r="AB241" s="9">
        <f t="shared" si="63"/>
        <v>300</v>
      </c>
      <c r="AC241" s="9"/>
      <c r="AD241" s="9"/>
      <c r="AE241" s="9"/>
      <c r="AF241" s="9"/>
      <c r="AG241" s="9"/>
    </row>
    <row r="242" spans="1:33" ht="12.75">
      <c r="A242" s="9"/>
      <c r="B242" s="9"/>
      <c r="C242" s="9"/>
      <c r="D242" s="9"/>
      <c r="E242" s="17"/>
      <c r="F242" s="9"/>
      <c r="G242" s="10"/>
      <c r="H242" s="11">
        <f t="shared" si="49"/>
        <v>2.4</v>
      </c>
      <c r="I242" s="10">
        <f t="shared" si="50"/>
        <v>0.19999999999999996</v>
      </c>
      <c r="J242" s="9">
        <f t="shared" si="51"/>
        <v>233</v>
      </c>
      <c r="K242" s="11"/>
      <c r="L242" s="11">
        <f t="shared" si="52"/>
        <v>1</v>
      </c>
      <c r="M242" s="11">
        <f t="shared" si="53"/>
        <v>0</v>
      </c>
      <c r="N242" s="9"/>
      <c r="O242" s="9"/>
      <c r="P242" s="9"/>
      <c r="Q242" s="9"/>
      <c r="R242" s="11">
        <f t="shared" si="54"/>
        <v>-0.08619582074564508</v>
      </c>
      <c r="S242" s="20">
        <f t="shared" si="55"/>
        <v>0.04828806050051371</v>
      </c>
      <c r="T242" s="11"/>
      <c r="U242" s="11">
        <f t="shared" si="56"/>
        <v>0.09880008249448302</v>
      </c>
      <c r="V242" s="11">
        <f t="shared" si="57"/>
        <v>-0.4359188944158489</v>
      </c>
      <c r="W242" s="11">
        <f t="shared" si="58"/>
        <v>-0.9006612731085755</v>
      </c>
      <c r="X242" s="10">
        <f t="shared" si="59"/>
        <v>233</v>
      </c>
      <c r="Y242" s="10">
        <f t="shared" si="60"/>
        <v>23.20000000000006</v>
      </c>
      <c r="Z242" s="11">
        <f t="shared" si="61"/>
        <v>-0.3540937933963025</v>
      </c>
      <c r="AA242" s="11">
        <f t="shared" si="62"/>
        <v>-0.9352099151945603</v>
      </c>
      <c r="AB242" s="9">
        <f t="shared" si="63"/>
        <v>233</v>
      </c>
      <c r="AC242" s="9"/>
      <c r="AD242" s="9"/>
      <c r="AE242" s="9"/>
      <c r="AF242" s="9"/>
      <c r="AG242" s="9"/>
    </row>
    <row r="243" spans="1:33" ht="12.75">
      <c r="A243" s="9"/>
      <c r="B243" s="9"/>
      <c r="C243" s="9"/>
      <c r="D243" s="9"/>
      <c r="E243" s="17"/>
      <c r="F243" s="9"/>
      <c r="G243" s="10"/>
      <c r="H243" s="11">
        <f t="shared" si="49"/>
        <v>2.4</v>
      </c>
      <c r="I243" s="10">
        <f t="shared" si="50"/>
        <v>0.19999999999999996</v>
      </c>
      <c r="J243" s="9">
        <f t="shared" si="51"/>
        <v>234</v>
      </c>
      <c r="K243" s="11"/>
      <c r="L243" s="11">
        <f t="shared" si="52"/>
        <v>1</v>
      </c>
      <c r="M243" s="11">
        <f t="shared" si="53"/>
        <v>0</v>
      </c>
      <c r="N243" s="9"/>
      <c r="O243" s="9"/>
      <c r="P243" s="9"/>
      <c r="Q243" s="9"/>
      <c r="R243" s="11">
        <f t="shared" si="54"/>
        <v>-0.08182510101954643</v>
      </c>
      <c r="S243" s="20">
        <f t="shared" si="55"/>
        <v>0.03454864208598485</v>
      </c>
      <c r="T243" s="11"/>
      <c r="U243" s="11">
        <f t="shared" si="56"/>
        <v>0.08881979411620171</v>
      </c>
      <c r="V243" s="11">
        <f t="shared" si="57"/>
        <v>-0.3345815607537765</v>
      </c>
      <c r="W243" s="11">
        <f t="shared" si="58"/>
        <v>-0.9434484768763121</v>
      </c>
      <c r="X243" s="10">
        <f t="shared" si="59"/>
        <v>234</v>
      </c>
      <c r="Y243" s="10">
        <f t="shared" si="60"/>
        <v>23.30000000000006</v>
      </c>
      <c r="Z243" s="11">
        <f t="shared" si="61"/>
        <v>-0.25895959821255293</v>
      </c>
      <c r="AA243" s="11">
        <f t="shared" si="62"/>
        <v>-0.9658881542360861</v>
      </c>
      <c r="AB243" s="9">
        <f t="shared" si="63"/>
        <v>234</v>
      </c>
      <c r="AC243" s="9"/>
      <c r="AD243" s="9"/>
      <c r="AE243" s="9"/>
      <c r="AF243" s="9"/>
      <c r="AG243" s="9"/>
    </row>
    <row r="244" spans="1:33" ht="12.75">
      <c r="A244" s="9"/>
      <c r="B244" s="9"/>
      <c r="C244" s="9"/>
      <c r="D244" s="9"/>
      <c r="E244" s="17"/>
      <c r="F244" s="9"/>
      <c r="G244" s="10"/>
      <c r="H244" s="11">
        <f t="shared" si="49"/>
        <v>2.4</v>
      </c>
      <c r="I244" s="10">
        <f t="shared" si="50"/>
        <v>0.19999999999999996</v>
      </c>
      <c r="J244" s="9">
        <f t="shared" si="51"/>
        <v>235</v>
      </c>
      <c r="K244" s="11"/>
      <c r="L244" s="11">
        <f t="shared" si="52"/>
        <v>1</v>
      </c>
      <c r="M244" s="11">
        <f t="shared" si="53"/>
        <v>0</v>
      </c>
      <c r="N244" s="9"/>
      <c r="O244" s="9"/>
      <c r="P244" s="9"/>
      <c r="Q244" s="9"/>
      <c r="R244" s="11">
        <f t="shared" si="54"/>
        <v>-0.07562196254122355</v>
      </c>
      <c r="S244" s="20">
        <f t="shared" si="55"/>
        <v>0.022439677359774035</v>
      </c>
      <c r="T244" s="11"/>
      <c r="U244" s="11">
        <f t="shared" si="56"/>
        <v>0.07888105183500645</v>
      </c>
      <c r="V244" s="11">
        <f t="shared" si="57"/>
        <v>-0.22912637619394052</v>
      </c>
      <c r="W244" s="11">
        <f t="shared" si="58"/>
        <v>-0.9747407131251157</v>
      </c>
      <c r="X244" s="10">
        <f t="shared" si="59"/>
        <v>235</v>
      </c>
      <c r="Y244" s="10">
        <f t="shared" si="60"/>
        <v>23.400000000000063</v>
      </c>
      <c r="Z244" s="11">
        <f t="shared" si="61"/>
        <v>-0.16123796432412577</v>
      </c>
      <c r="AA244" s="11">
        <f t="shared" si="62"/>
        <v>-0.986915558120659</v>
      </c>
      <c r="AB244" s="9">
        <f t="shared" si="63"/>
        <v>235</v>
      </c>
      <c r="AC244" s="9"/>
      <c r="AD244" s="9"/>
      <c r="AE244" s="9"/>
      <c r="AF244" s="9"/>
      <c r="AG244" s="9"/>
    </row>
    <row r="245" spans="1:33" ht="12.75">
      <c r="A245" s="9"/>
      <c r="B245" s="9"/>
      <c r="C245" s="9"/>
      <c r="D245" s="9"/>
      <c r="E245" s="17"/>
      <c r="F245" s="9"/>
      <c r="G245" s="10"/>
      <c r="H245" s="11">
        <f t="shared" si="49"/>
        <v>2.4</v>
      </c>
      <c r="I245" s="10">
        <f t="shared" si="50"/>
        <v>0.19999999999999996</v>
      </c>
      <c r="J245" s="9">
        <f t="shared" si="51"/>
        <v>236</v>
      </c>
      <c r="K245" s="11"/>
      <c r="L245" s="11">
        <f t="shared" si="52"/>
        <v>1</v>
      </c>
      <c r="M245" s="11">
        <f t="shared" si="53"/>
        <v>0</v>
      </c>
      <c r="N245" s="9"/>
      <c r="O245" s="9"/>
      <c r="P245" s="9"/>
      <c r="Q245" s="9"/>
      <c r="R245" s="11">
        <f t="shared" si="54"/>
        <v>-0.06788841186981476</v>
      </c>
      <c r="S245" s="20">
        <f t="shared" si="55"/>
        <v>0.012174844995543332</v>
      </c>
      <c r="T245" s="11"/>
      <c r="U245" s="11">
        <f t="shared" si="56"/>
        <v>0.06897146741132243</v>
      </c>
      <c r="V245" s="11">
        <f t="shared" si="57"/>
        <v>-0.12085370075346244</v>
      </c>
      <c r="W245" s="11">
        <f t="shared" si="58"/>
        <v>-0.9941579156260142</v>
      </c>
      <c r="X245" s="10">
        <f t="shared" si="59"/>
        <v>236</v>
      </c>
      <c r="Y245" s="10">
        <f t="shared" si="60"/>
        <v>23.500000000000064</v>
      </c>
      <c r="Z245" s="11">
        <f t="shared" si="61"/>
        <v>-0.06190529399435672</v>
      </c>
      <c r="AA245" s="11">
        <f t="shared" si="62"/>
        <v>-0.9980820279794003</v>
      </c>
      <c r="AB245" s="9">
        <f t="shared" si="63"/>
        <v>236</v>
      </c>
      <c r="AC245" s="9"/>
      <c r="AD245" s="9"/>
      <c r="AE245" s="9"/>
      <c r="AF245" s="9"/>
      <c r="AG245" s="9"/>
    </row>
    <row r="246" spans="1:33" ht="12.75">
      <c r="A246" s="9"/>
      <c r="B246" s="9"/>
      <c r="C246" s="9"/>
      <c r="D246" s="9"/>
      <c r="E246" s="17"/>
      <c r="F246" s="9"/>
      <c r="G246" s="10"/>
      <c r="H246" s="11">
        <f t="shared" si="49"/>
        <v>2.4</v>
      </c>
      <c r="I246" s="10">
        <f t="shared" si="50"/>
        <v>0.19999999999999996</v>
      </c>
      <c r="J246" s="9">
        <f t="shared" si="51"/>
        <v>237</v>
      </c>
      <c r="K246" s="11"/>
      <c r="L246" s="11">
        <f t="shared" si="52"/>
        <v>1</v>
      </c>
      <c r="M246" s="11">
        <f t="shared" si="53"/>
        <v>0</v>
      </c>
      <c r="N246" s="9"/>
      <c r="O246" s="9"/>
      <c r="P246" s="9"/>
      <c r="Q246" s="9"/>
      <c r="R246" s="11">
        <f t="shared" si="54"/>
        <v>-0.05894840675910572</v>
      </c>
      <c r="S246" s="20">
        <f t="shared" si="55"/>
        <v>0.003924112353386078</v>
      </c>
      <c r="T246" s="11"/>
      <c r="U246" s="11">
        <f t="shared" si="56"/>
        <v>0.059078873696093576</v>
      </c>
      <c r="V246" s="11">
        <f t="shared" si="57"/>
        <v>-0.011096619451311823</v>
      </c>
      <c r="W246" s="11">
        <f t="shared" si="58"/>
        <v>-1.0014642898316723</v>
      </c>
      <c r="X246" s="10">
        <f t="shared" si="59"/>
        <v>237</v>
      </c>
      <c r="Y246" s="10">
        <f t="shared" si="60"/>
        <v>23.600000000000065</v>
      </c>
      <c r="Z246" s="11">
        <f t="shared" si="61"/>
        <v>0.03804591356983438</v>
      </c>
      <c r="AA246" s="11">
        <f t="shared" si="62"/>
        <v>-0.9992759921366252</v>
      </c>
      <c r="AB246" s="9">
        <f t="shared" si="63"/>
        <v>237</v>
      </c>
      <c r="AC246" s="9"/>
      <c r="AD246" s="9"/>
      <c r="AE246" s="9"/>
      <c r="AF246" s="9"/>
      <c r="AG246" s="9"/>
    </row>
    <row r="247" spans="1:33" ht="12.75">
      <c r="A247" s="9"/>
      <c r="B247" s="9"/>
      <c r="C247" s="9"/>
      <c r="D247" s="9"/>
      <c r="E247" s="17"/>
      <c r="F247" s="9"/>
      <c r="G247" s="10"/>
      <c r="H247" s="11">
        <f t="shared" si="49"/>
        <v>2.4</v>
      </c>
      <c r="I247" s="10">
        <f t="shared" si="50"/>
        <v>0.19999999999999996</v>
      </c>
      <c r="J247" s="9">
        <f t="shared" si="51"/>
        <v>238</v>
      </c>
      <c r="K247" s="11"/>
      <c r="L247" s="11">
        <f t="shared" si="52"/>
        <v>1</v>
      </c>
      <c r="M247" s="11">
        <f t="shared" si="53"/>
        <v>0</v>
      </c>
      <c r="N247" s="9"/>
      <c r="O247" s="9"/>
      <c r="P247" s="9"/>
      <c r="Q247" s="9"/>
      <c r="R247" s="11">
        <f t="shared" si="54"/>
        <v>-0.049142533021146205</v>
      </c>
      <c r="S247" s="20">
        <f t="shared" si="55"/>
        <v>-0.0021882976950471367</v>
      </c>
      <c r="T247" s="11"/>
      <c r="U247" s="11">
        <f t="shared" si="56"/>
        <v>0.04919123091097227</v>
      </c>
      <c r="V247" s="11">
        <f t="shared" si="57"/>
        <v>0.09879448374367508</v>
      </c>
      <c r="W247" s="11">
        <f t="shared" si="58"/>
        <v>-0.9965708821653582</v>
      </c>
      <c r="X247" s="10">
        <f t="shared" si="59"/>
        <v>238</v>
      </c>
      <c r="Y247" s="10">
        <f t="shared" si="60"/>
        <v>23.700000000000067</v>
      </c>
      <c r="Z247" s="11">
        <f t="shared" si="61"/>
        <v>0.13761697894194266</v>
      </c>
      <c r="AA247" s="11">
        <f t="shared" si="62"/>
        <v>-0.9904855208971471</v>
      </c>
      <c r="AB247" s="9">
        <f t="shared" si="63"/>
        <v>238</v>
      </c>
      <c r="AC247" s="9"/>
      <c r="AD247" s="9"/>
      <c r="AE247" s="9"/>
      <c r="AF247" s="9"/>
      <c r="AG247" s="9"/>
    </row>
    <row r="248" spans="1:33" ht="12.75">
      <c r="A248" s="9"/>
      <c r="B248" s="9"/>
      <c r="C248" s="9"/>
      <c r="D248" s="9"/>
      <c r="E248" s="17"/>
      <c r="F248" s="9"/>
      <c r="G248" s="10"/>
      <c r="H248" s="11">
        <f t="shared" si="49"/>
        <v>2.4</v>
      </c>
      <c r="I248" s="10">
        <f t="shared" si="50"/>
        <v>0.19999999999999996</v>
      </c>
      <c r="J248" s="9">
        <f t="shared" si="51"/>
        <v>239</v>
      </c>
      <c r="K248" s="11"/>
      <c r="L248" s="11">
        <f t="shared" si="52"/>
        <v>1</v>
      </c>
      <c r="M248" s="11">
        <f t="shared" si="53"/>
        <v>0</v>
      </c>
      <c r="N248" s="9"/>
      <c r="O248" s="9"/>
      <c r="P248" s="9"/>
      <c r="Q248" s="9"/>
      <c r="R248" s="11">
        <f t="shared" si="54"/>
        <v>-0.03882249519826758</v>
      </c>
      <c r="S248" s="20">
        <f t="shared" si="55"/>
        <v>-0.00608536126821102</v>
      </c>
      <c r="T248" s="11"/>
      <c r="U248" s="11">
        <f t="shared" si="56"/>
        <v>0.03929653617285055</v>
      </c>
      <c r="V248" s="11">
        <f t="shared" si="57"/>
        <v>0.20746753454452016</v>
      </c>
      <c r="W248" s="11">
        <f t="shared" si="58"/>
        <v>-0.979536562993846</v>
      </c>
      <c r="X248" s="10">
        <f t="shared" si="59"/>
        <v>239</v>
      </c>
      <c r="Y248" s="10">
        <f t="shared" si="60"/>
        <v>23.800000000000068</v>
      </c>
      <c r="Z248" s="11">
        <f t="shared" si="61"/>
        <v>0.2358130209505882</v>
      </c>
      <c r="AA248" s="11">
        <f t="shared" si="62"/>
        <v>-0.9717984457438473</v>
      </c>
      <c r="AB248" s="9">
        <f t="shared" si="63"/>
        <v>239</v>
      </c>
      <c r="AC248" s="9"/>
      <c r="AD248" s="9"/>
      <c r="AE248" s="9"/>
      <c r="AF248" s="9"/>
      <c r="AG248" s="9"/>
    </row>
    <row r="249" spans="1:33" ht="12.75">
      <c r="A249" s="9"/>
      <c r="B249" s="9"/>
      <c r="C249" s="9"/>
      <c r="D249" s="9"/>
      <c r="E249" s="17"/>
      <c r="F249" s="9"/>
      <c r="G249" s="10"/>
      <c r="H249" s="11">
        <f t="shared" si="49"/>
        <v>2.4</v>
      </c>
      <c r="I249" s="10">
        <f t="shared" si="50"/>
        <v>0.19999999999999996</v>
      </c>
      <c r="J249" s="9">
        <f t="shared" si="51"/>
        <v>240</v>
      </c>
      <c r="K249" s="11"/>
      <c r="L249" s="11">
        <f t="shared" si="52"/>
        <v>1</v>
      </c>
      <c r="M249" s="11">
        <f t="shared" si="53"/>
        <v>0</v>
      </c>
      <c r="N249" s="9"/>
      <c r="O249" s="9"/>
      <c r="P249" s="9"/>
      <c r="Q249" s="9"/>
      <c r="R249" s="11">
        <f t="shared" si="54"/>
        <v>-0.028345486406068043</v>
      </c>
      <c r="S249" s="20">
        <f t="shared" si="55"/>
        <v>-0.007738117249998622</v>
      </c>
      <c r="T249" s="11"/>
      <c r="U249" s="11">
        <f t="shared" si="56"/>
        <v>0.029382734014575883</v>
      </c>
      <c r="V249" s="11">
        <f t="shared" si="57"/>
        <v>0.31358439566168983</v>
      </c>
      <c r="W249" s="11">
        <f t="shared" si="58"/>
        <v>-0.9505674106652166</v>
      </c>
      <c r="X249" s="10">
        <f t="shared" si="59"/>
        <v>240</v>
      </c>
      <c r="Y249" s="10">
        <f t="shared" si="60"/>
        <v>23.90000000000007</v>
      </c>
      <c r="Z249" s="11">
        <f t="shared" si="61"/>
        <v>0.3316528972033165</v>
      </c>
      <c r="AA249" s="11">
        <f t="shared" si="62"/>
        <v>-0.9434014817545319</v>
      </c>
      <c r="AB249" s="9">
        <f t="shared" si="63"/>
        <v>240</v>
      </c>
      <c r="AC249" s="9"/>
      <c r="AD249" s="9"/>
      <c r="AE249" s="9"/>
      <c r="AF249" s="9"/>
      <c r="AG249" s="9"/>
    </row>
    <row r="250" spans="1:33" ht="12.75">
      <c r="A250" s="9"/>
      <c r="B250" s="9"/>
      <c r="C250" s="9"/>
      <c r="D250" s="9"/>
      <c r="E250" s="17"/>
      <c r="F250" s="9"/>
      <c r="G250" s="10"/>
      <c r="H250" s="11">
        <f t="shared" si="49"/>
        <v>2.4</v>
      </c>
      <c r="I250" s="10">
        <f t="shared" si="50"/>
        <v>0.19999999999999996</v>
      </c>
      <c r="J250" s="9">
        <f t="shared" si="51"/>
        <v>241</v>
      </c>
      <c r="K250" s="11"/>
      <c r="L250" s="11">
        <f t="shared" si="52"/>
        <v>1</v>
      </c>
      <c r="M250" s="11">
        <f t="shared" si="53"/>
        <v>0</v>
      </c>
      <c r="N250" s="9"/>
      <c r="O250" s="9"/>
      <c r="P250" s="9"/>
      <c r="Q250" s="9"/>
      <c r="R250" s="11">
        <f t="shared" si="54"/>
        <v>-0.018068501541626647</v>
      </c>
      <c r="S250" s="20">
        <f t="shared" si="55"/>
        <v>-0.007165928910684682</v>
      </c>
      <c r="T250" s="11"/>
      <c r="U250" s="11">
        <f t="shared" si="56"/>
        <v>0.019437625500887477</v>
      </c>
      <c r="V250" s="11">
        <f t="shared" si="57"/>
        <v>0.4158363486838419</v>
      </c>
      <c r="W250" s="11">
        <f t="shared" si="58"/>
        <v>-0.9100145056748757</v>
      </c>
      <c r="X250" s="10">
        <f t="shared" si="59"/>
        <v>241</v>
      </c>
      <c r="Y250" s="10">
        <f t="shared" si="60"/>
        <v>24.00000000000007</v>
      </c>
      <c r="Z250" s="11">
        <f t="shared" si="61"/>
        <v>0.4241790073370613</v>
      </c>
      <c r="AA250" s="11">
        <f t="shared" si="62"/>
        <v>-0.9055783620065937</v>
      </c>
      <c r="AB250" s="9">
        <f t="shared" si="63"/>
        <v>241</v>
      </c>
      <c r="AC250" s="9"/>
      <c r="AD250" s="9"/>
      <c r="AE250" s="9"/>
      <c r="AF250" s="9"/>
      <c r="AG250" s="9"/>
    </row>
    <row r="251" spans="1:33" ht="12.75">
      <c r="A251" s="9"/>
      <c r="B251" s="9"/>
      <c r="C251" s="9"/>
      <c r="D251" s="9"/>
      <c r="E251" s="17"/>
      <c r="F251" s="9"/>
      <c r="G251" s="10"/>
      <c r="H251" s="11">
        <f t="shared" si="49"/>
        <v>2.4</v>
      </c>
      <c r="I251" s="10">
        <f t="shared" si="50"/>
        <v>0.19999999999999996</v>
      </c>
      <c r="J251" s="9">
        <f t="shared" si="51"/>
        <v>242</v>
      </c>
      <c r="K251" s="11"/>
      <c r="L251" s="11">
        <f t="shared" si="52"/>
        <v>1</v>
      </c>
      <c r="M251" s="11">
        <f t="shared" si="53"/>
        <v>0</v>
      </c>
      <c r="N251" s="9"/>
      <c r="O251" s="9"/>
      <c r="P251" s="9"/>
      <c r="Q251" s="9"/>
      <c r="R251" s="11">
        <f t="shared" si="54"/>
        <v>-0.008342658653219426</v>
      </c>
      <c r="S251" s="20">
        <f t="shared" si="55"/>
        <v>-0.004436143668282044</v>
      </c>
      <c r="T251" s="11"/>
      <c r="U251" s="11">
        <f t="shared" si="56"/>
        <v>0.009448773679678005</v>
      </c>
      <c r="V251" s="11">
        <f t="shared" si="57"/>
        <v>0.5129592646266661</v>
      </c>
      <c r="W251" s="11">
        <f t="shared" si="58"/>
        <v>-0.8583701526557594</v>
      </c>
      <c r="X251" s="10">
        <f t="shared" si="59"/>
        <v>242</v>
      </c>
      <c r="Y251" s="10">
        <f t="shared" si="60"/>
        <v>24.100000000000072</v>
      </c>
      <c r="Z251" s="11">
        <f t="shared" si="61"/>
        <v>0.512466861044432</v>
      </c>
      <c r="AA251" s="11">
        <f t="shared" si="62"/>
        <v>-0.8587070026098931</v>
      </c>
      <c r="AB251" s="9">
        <f t="shared" si="63"/>
        <v>242</v>
      </c>
      <c r="AC251" s="9"/>
      <c r="AD251" s="9"/>
      <c r="AE251" s="9"/>
      <c r="AF251" s="9"/>
      <c r="AG251" s="9"/>
    </row>
    <row r="252" spans="1:33" ht="12.75">
      <c r="A252" s="9"/>
      <c r="B252" s="9"/>
      <c r="C252" s="9"/>
      <c r="D252" s="9"/>
      <c r="E252" s="17"/>
      <c r="F252" s="9"/>
      <c r="G252" s="10"/>
      <c r="H252" s="11">
        <f t="shared" si="49"/>
        <v>2.4</v>
      </c>
      <c r="I252" s="10">
        <f t="shared" si="50"/>
        <v>0.19999999999999996</v>
      </c>
      <c r="J252" s="9">
        <f t="shared" si="51"/>
        <v>243</v>
      </c>
      <c r="K252" s="11"/>
      <c r="L252" s="11">
        <f t="shared" si="52"/>
        <v>1</v>
      </c>
      <c r="M252" s="11">
        <f t="shared" si="53"/>
        <v>0</v>
      </c>
      <c r="N252" s="9"/>
      <c r="O252" s="9"/>
      <c r="P252" s="9"/>
      <c r="Q252" s="9"/>
      <c r="R252" s="11">
        <f t="shared" si="54"/>
        <v>0.0004924035822341244</v>
      </c>
      <c r="S252" s="20">
        <f t="shared" si="55"/>
        <v>0.0003368499541336334</v>
      </c>
      <c r="T252" s="11"/>
      <c r="U252" s="11">
        <f t="shared" si="56"/>
        <v>0.0005965980048548847</v>
      </c>
      <c r="V252" s="11">
        <f t="shared" si="57"/>
        <v>0.42217050300663933</v>
      </c>
      <c r="W252" s="11">
        <f t="shared" si="58"/>
        <v>-0.9204781293053168</v>
      </c>
      <c r="X252" s="10">
        <f t="shared" si="59"/>
        <v>243</v>
      </c>
      <c r="Y252" s="10">
        <f t="shared" si="60"/>
        <v>24.200000000000074</v>
      </c>
      <c r="Z252" s="11">
        <f t="shared" si="61"/>
        <v>0.5956343152752686</v>
      </c>
      <c r="AA252" s="11">
        <f t="shared" si="62"/>
        <v>-0.8032557266939103</v>
      </c>
      <c r="AB252" s="9">
        <f t="shared" si="63"/>
        <v>243</v>
      </c>
      <c r="AC252" s="9"/>
      <c r="AD252" s="9"/>
      <c r="AE252" s="9"/>
      <c r="AF252" s="9"/>
      <c r="AG252" s="9"/>
    </row>
    <row r="253" spans="1:33" ht="12.75">
      <c r="A253" s="9"/>
      <c r="B253" s="9"/>
      <c r="C253" s="9"/>
      <c r="D253" s="9"/>
      <c r="E253" s="17"/>
      <c r="F253" s="9"/>
      <c r="G253" s="10"/>
      <c r="H253" s="11">
        <f t="shared" si="49"/>
        <v>2.4</v>
      </c>
      <c r="I253" s="10">
        <f t="shared" si="50"/>
        <v>0.19999999999999996</v>
      </c>
      <c r="J253" s="9">
        <f t="shared" si="51"/>
        <v>244</v>
      </c>
      <c r="K253" s="11"/>
      <c r="L253" s="11">
        <f t="shared" si="52"/>
        <v>1</v>
      </c>
      <c r="M253" s="11">
        <f t="shared" si="53"/>
        <v>0</v>
      </c>
      <c r="N253" s="9"/>
      <c r="O253" s="9"/>
      <c r="P253" s="9"/>
      <c r="Q253" s="9"/>
      <c r="R253" s="11">
        <f t="shared" si="54"/>
        <v>-0.17346381226862922</v>
      </c>
      <c r="S253" s="20">
        <f t="shared" si="55"/>
        <v>-0.11722240261140648</v>
      </c>
      <c r="T253" s="11"/>
      <c r="U253" s="11">
        <f t="shared" si="56"/>
        <v>0.2093580326635616</v>
      </c>
      <c r="V253" s="11">
        <f t="shared" si="57"/>
        <v>0.5133111156059773</v>
      </c>
      <c r="W253" s="11">
        <f t="shared" si="58"/>
        <v>-0.8588876370600247</v>
      </c>
      <c r="X253" s="10">
        <f t="shared" si="59"/>
        <v>244</v>
      </c>
      <c r="Y253" s="10">
        <f t="shared" si="60"/>
        <v>24.300000000000075</v>
      </c>
      <c r="Z253" s="11">
        <f t="shared" si="61"/>
        <v>0.6728503883184019</v>
      </c>
      <c r="AA253" s="11">
        <f t="shared" si="62"/>
        <v>-0.7397785850778432</v>
      </c>
      <c r="AB253" s="9">
        <f t="shared" si="63"/>
        <v>300</v>
      </c>
      <c r="AC253" s="9"/>
      <c r="AD253" s="9"/>
      <c r="AE253" s="9"/>
      <c r="AF253" s="9"/>
      <c r="AG253" s="9"/>
    </row>
    <row r="254" spans="1:33" ht="12.75">
      <c r="A254" s="9"/>
      <c r="B254" s="9"/>
      <c r="C254" s="9"/>
      <c r="D254" s="9"/>
      <c r="E254" s="17"/>
      <c r="F254" s="9"/>
      <c r="G254" s="10"/>
      <c r="H254" s="11">
        <f t="shared" si="49"/>
        <v>2.4</v>
      </c>
      <c r="I254" s="10">
        <f t="shared" si="50"/>
        <v>0.19999999999999996</v>
      </c>
      <c r="J254" s="9">
        <f t="shared" si="51"/>
        <v>245</v>
      </c>
      <c r="K254" s="11"/>
      <c r="L254" s="11">
        <f t="shared" si="52"/>
        <v>1</v>
      </c>
      <c r="M254" s="11">
        <f t="shared" si="53"/>
        <v>0</v>
      </c>
      <c r="N254" s="9"/>
      <c r="O254" s="9"/>
      <c r="P254" s="9"/>
      <c r="Q254" s="9"/>
      <c r="R254" s="11">
        <f t="shared" si="54"/>
        <v>-0.15953927271242463</v>
      </c>
      <c r="S254" s="20">
        <f t="shared" si="55"/>
        <v>-0.11910905198218147</v>
      </c>
      <c r="T254" s="11"/>
      <c r="U254" s="11">
        <f t="shared" si="56"/>
        <v>0.19909732745997222</v>
      </c>
      <c r="V254" s="11">
        <f t="shared" si="57"/>
        <v>0.6014555433703075</v>
      </c>
      <c r="W254" s="11">
        <f t="shared" si="58"/>
        <v>-0.7930806476584513</v>
      </c>
      <c r="X254" s="10">
        <f t="shared" si="59"/>
        <v>245</v>
      </c>
      <c r="Y254" s="10">
        <f t="shared" si="60"/>
        <v>24.400000000000077</v>
      </c>
      <c r="Z254" s="11">
        <f t="shared" si="61"/>
        <v>0.7433435626962253</v>
      </c>
      <c r="AA254" s="11">
        <f t="shared" si="62"/>
        <v>-0.6689098203779662</v>
      </c>
      <c r="AB254" s="9">
        <f t="shared" si="63"/>
        <v>300</v>
      </c>
      <c r="AC254" s="9"/>
      <c r="AD254" s="9"/>
      <c r="AE254" s="9"/>
      <c r="AF254" s="9"/>
      <c r="AG254" s="9"/>
    </row>
    <row r="255" spans="1:33" ht="12.75">
      <c r="A255" s="9"/>
      <c r="B255" s="9"/>
      <c r="C255" s="9"/>
      <c r="D255" s="9"/>
      <c r="E255" s="17"/>
      <c r="F255" s="9"/>
      <c r="G255" s="10"/>
      <c r="H255" s="11">
        <f t="shared" si="49"/>
        <v>2.4</v>
      </c>
      <c r="I255" s="10">
        <f t="shared" si="50"/>
        <v>0.19999999999999996</v>
      </c>
      <c r="J255" s="9">
        <f t="shared" si="51"/>
        <v>246</v>
      </c>
      <c r="K255" s="11"/>
      <c r="L255" s="11">
        <f t="shared" si="52"/>
        <v>1</v>
      </c>
      <c r="M255" s="11">
        <f t="shared" si="53"/>
        <v>0</v>
      </c>
      <c r="N255" s="9"/>
      <c r="O255" s="9"/>
      <c r="P255" s="9"/>
      <c r="Q255" s="9"/>
      <c r="R255" s="11">
        <f t="shared" si="54"/>
        <v>-0.14188801932591777</v>
      </c>
      <c r="S255" s="20">
        <f t="shared" si="55"/>
        <v>-0.12417082728048512</v>
      </c>
      <c r="T255" s="11"/>
      <c r="U255" s="11">
        <f t="shared" si="56"/>
        <v>0.18854867906127606</v>
      </c>
      <c r="V255" s="11">
        <f t="shared" si="57"/>
        <v>0.6842335410924695</v>
      </c>
      <c r="W255" s="11">
        <f t="shared" si="58"/>
        <v>-0.7206389256116242</v>
      </c>
      <c r="X255" s="10">
        <f t="shared" si="59"/>
        <v>246</v>
      </c>
      <c r="Y255" s="10">
        <f t="shared" si="60"/>
        <v>24.500000000000078</v>
      </c>
      <c r="Z255" s="11">
        <f t="shared" si="61"/>
        <v>0.8064094939123008</v>
      </c>
      <c r="AA255" s="11">
        <f t="shared" si="62"/>
        <v>-0.5913575298650613</v>
      </c>
      <c r="AB255" s="9">
        <f t="shared" si="63"/>
        <v>300</v>
      </c>
      <c r="AC255" s="9"/>
      <c r="AD255" s="9"/>
      <c r="AE255" s="9"/>
      <c r="AF255" s="9"/>
      <c r="AG255" s="9"/>
    </row>
    <row r="256" spans="1:33" ht="12.75">
      <c r="A256" s="9"/>
      <c r="B256" s="9"/>
      <c r="C256" s="9"/>
      <c r="D256" s="9"/>
      <c r="E256" s="17"/>
      <c r="F256" s="9"/>
      <c r="G256" s="10"/>
      <c r="H256" s="11">
        <f t="shared" si="49"/>
        <v>2.4</v>
      </c>
      <c r="I256" s="10">
        <f t="shared" si="50"/>
        <v>0.19999999999999996</v>
      </c>
      <c r="J256" s="9">
        <f t="shared" si="51"/>
        <v>247</v>
      </c>
      <c r="K256" s="11"/>
      <c r="L256" s="11">
        <f t="shared" si="52"/>
        <v>1</v>
      </c>
      <c r="M256" s="11">
        <f t="shared" si="53"/>
        <v>0</v>
      </c>
      <c r="N256" s="9"/>
      <c r="O256" s="9"/>
      <c r="P256" s="9"/>
      <c r="Q256" s="9"/>
      <c r="R256" s="11">
        <f t="shared" si="54"/>
        <v>-0.12217595281983129</v>
      </c>
      <c r="S256" s="20">
        <f t="shared" si="55"/>
        <v>-0.12928139574656294</v>
      </c>
      <c r="T256" s="11"/>
      <c r="U256" s="11">
        <f t="shared" si="56"/>
        <v>0.17787816823211627</v>
      </c>
      <c r="V256" s="11">
        <f t="shared" si="57"/>
        <v>0.759787247001135</v>
      </c>
      <c r="W256" s="11">
        <f t="shared" si="58"/>
        <v>-0.6406912081741208</v>
      </c>
      <c r="X256" s="10">
        <f t="shared" si="59"/>
        <v>247</v>
      </c>
      <c r="Y256" s="10">
        <f t="shared" si="60"/>
        <v>24.60000000000008</v>
      </c>
      <c r="Z256" s="11">
        <f t="shared" si="61"/>
        <v>0.8614180480287426</v>
      </c>
      <c r="AA256" s="11">
        <f t="shared" si="62"/>
        <v>-0.5078965903905548</v>
      </c>
      <c r="AB256" s="9">
        <f t="shared" si="63"/>
        <v>300</v>
      </c>
      <c r="AC256" s="9"/>
      <c r="AD256" s="9"/>
      <c r="AE256" s="9"/>
      <c r="AF256" s="9"/>
      <c r="AG256" s="9"/>
    </row>
    <row r="257" spans="1:33" ht="12.75">
      <c r="A257" s="9"/>
      <c r="B257" s="9"/>
      <c r="C257" s="9"/>
      <c r="D257" s="9"/>
      <c r="E257" s="17"/>
      <c r="F257" s="9"/>
      <c r="G257" s="10"/>
      <c r="H257" s="11">
        <f t="shared" si="49"/>
        <v>2.4</v>
      </c>
      <c r="I257" s="10">
        <f t="shared" si="50"/>
        <v>0.19999999999999996</v>
      </c>
      <c r="J257" s="9">
        <f t="shared" si="51"/>
        <v>248</v>
      </c>
      <c r="K257" s="11"/>
      <c r="L257" s="11">
        <f t="shared" si="52"/>
        <v>1</v>
      </c>
      <c r="M257" s="11">
        <f t="shared" si="53"/>
        <v>0</v>
      </c>
      <c r="N257" s="9"/>
      <c r="O257" s="9"/>
      <c r="P257" s="9"/>
      <c r="Q257" s="9"/>
      <c r="R257" s="11">
        <f t="shared" si="54"/>
        <v>-0.10163080102760758</v>
      </c>
      <c r="S257" s="20">
        <f t="shared" si="55"/>
        <v>-0.13279461778356605</v>
      </c>
      <c r="T257" s="11"/>
      <c r="U257" s="11">
        <f t="shared" si="56"/>
        <v>0.16722209850912814</v>
      </c>
      <c r="V257" s="11">
        <f t="shared" si="57"/>
        <v>0.8266407801926622</v>
      </c>
      <c r="W257" s="11">
        <f t="shared" si="58"/>
        <v>-0.5533378733791093</v>
      </c>
      <c r="X257" s="10">
        <f t="shared" si="59"/>
        <v>248</v>
      </c>
      <c r="Y257" s="10">
        <f t="shared" si="60"/>
        <v>24.70000000000008</v>
      </c>
      <c r="Z257" s="11">
        <f t="shared" si="61"/>
        <v>0.9078195977562296</v>
      </c>
      <c r="AA257" s="11">
        <f t="shared" si="62"/>
        <v>-0.4193609160731571</v>
      </c>
      <c r="AB257" s="9">
        <f t="shared" si="63"/>
        <v>300</v>
      </c>
      <c r="AC257" s="9"/>
      <c r="AD257" s="9"/>
      <c r="AE257" s="9"/>
      <c r="AF257" s="9"/>
      <c r="AG257" s="9"/>
    </row>
    <row r="258" spans="1:33" ht="12.75">
      <c r="A258" s="9"/>
      <c r="B258" s="9"/>
      <c r="C258" s="9"/>
      <c r="D258" s="9"/>
      <c r="E258" s="17"/>
      <c r="F258" s="9"/>
      <c r="G258" s="10"/>
      <c r="H258" s="11">
        <f t="shared" si="49"/>
        <v>2.4</v>
      </c>
      <c r="I258" s="10">
        <f t="shared" si="50"/>
        <v>0.19999999999999996</v>
      </c>
      <c r="J258" s="9">
        <f t="shared" si="51"/>
        <v>249</v>
      </c>
      <c r="K258" s="11"/>
      <c r="L258" s="11">
        <f t="shared" si="52"/>
        <v>1</v>
      </c>
      <c r="M258" s="11">
        <f t="shared" si="53"/>
        <v>0</v>
      </c>
      <c r="N258" s="9"/>
      <c r="O258" s="9"/>
      <c r="P258" s="9"/>
      <c r="Q258" s="9"/>
      <c r="R258" s="11">
        <f t="shared" si="54"/>
        <v>-0.08117881756356737</v>
      </c>
      <c r="S258" s="20">
        <f t="shared" si="55"/>
        <v>-0.13397695730595222</v>
      </c>
      <c r="T258" s="11"/>
      <c r="U258" s="11">
        <f t="shared" si="56"/>
        <v>0.1566519246928677</v>
      </c>
      <c r="V258" s="11">
        <f t="shared" si="57"/>
        <v>0.883644037251265</v>
      </c>
      <c r="W258" s="11">
        <f t="shared" si="58"/>
        <v>-0.4592600934057763</v>
      </c>
      <c r="X258" s="10">
        <f t="shared" si="59"/>
        <v>249</v>
      </c>
      <c r="Y258" s="10">
        <f t="shared" si="60"/>
        <v>24.800000000000082</v>
      </c>
      <c r="Z258" s="11">
        <f t="shared" si="61"/>
        <v>0.9451505141481978</v>
      </c>
      <c r="AA258" s="11">
        <f t="shared" si="62"/>
        <v>-0.326635126104645</v>
      </c>
      <c r="AB258" s="9">
        <f t="shared" si="63"/>
        <v>300</v>
      </c>
      <c r="AC258" s="9"/>
      <c r="AD258" s="9"/>
      <c r="AE258" s="9"/>
      <c r="AF258" s="9"/>
      <c r="AG258" s="9"/>
    </row>
    <row r="259" spans="1:33" ht="12.75">
      <c r="A259" s="9"/>
      <c r="B259" s="9"/>
      <c r="C259" s="9"/>
      <c r="D259" s="9"/>
      <c r="E259" s="17"/>
      <c r="F259" s="9"/>
      <c r="G259" s="10"/>
      <c r="H259" s="11">
        <f t="shared" si="49"/>
        <v>2.4</v>
      </c>
      <c r="I259" s="10">
        <f t="shared" si="50"/>
        <v>0.19999999999999996</v>
      </c>
      <c r="J259" s="9">
        <f t="shared" si="51"/>
        <v>250</v>
      </c>
      <c r="K259" s="11"/>
      <c r="L259" s="11">
        <f t="shared" si="52"/>
        <v>1</v>
      </c>
      <c r="M259" s="11">
        <f t="shared" si="53"/>
        <v>0</v>
      </c>
      <c r="N259" s="9"/>
      <c r="O259" s="9"/>
      <c r="P259" s="9"/>
      <c r="Q259" s="9"/>
      <c r="R259" s="11">
        <f t="shared" si="54"/>
        <v>-0.06150647689693289</v>
      </c>
      <c r="S259" s="20">
        <f t="shared" si="55"/>
        <v>-0.13262496730113127</v>
      </c>
      <c r="T259" s="11"/>
      <c r="U259" s="11">
        <f t="shared" si="56"/>
        <v>0.14619312108269347</v>
      </c>
      <c r="V259" s="11">
        <f t="shared" si="57"/>
        <v>0.9299233177574635</v>
      </c>
      <c r="W259" s="11">
        <f t="shared" si="58"/>
        <v>-0.3594691709938224</v>
      </c>
      <c r="X259" s="10">
        <f t="shared" si="59"/>
        <v>250</v>
      </c>
      <c r="Y259" s="10">
        <f t="shared" si="60"/>
        <v>24.900000000000084</v>
      </c>
      <c r="Z259" s="11">
        <f t="shared" si="61"/>
        <v>0.973037799028019</v>
      </c>
      <c r="AA259" s="11">
        <f t="shared" si="62"/>
        <v>-0.2306457059273127</v>
      </c>
      <c r="AB259" s="9">
        <f t="shared" si="63"/>
        <v>300</v>
      </c>
      <c r="AC259" s="9"/>
      <c r="AD259" s="9"/>
      <c r="AE259" s="9"/>
      <c r="AF259" s="9"/>
      <c r="AG259" s="9"/>
    </row>
    <row r="260" spans="1:33" ht="12.75">
      <c r="A260" s="9"/>
      <c r="B260" s="9"/>
      <c r="C260" s="9"/>
      <c r="D260" s="9"/>
      <c r="E260" s="17"/>
      <c r="F260" s="9"/>
      <c r="G260" s="10"/>
      <c r="H260" s="11">
        <f t="shared" si="49"/>
        <v>2.4</v>
      </c>
      <c r="I260" s="10">
        <f t="shared" si="50"/>
        <v>0.19999999999999996</v>
      </c>
      <c r="J260" s="9">
        <f t="shared" si="51"/>
        <v>251</v>
      </c>
      <c r="K260" s="11"/>
      <c r="L260" s="11">
        <f t="shared" si="52"/>
        <v>1</v>
      </c>
      <c r="M260" s="11">
        <f t="shared" si="53"/>
        <v>0</v>
      </c>
      <c r="N260" s="9"/>
      <c r="O260" s="9"/>
      <c r="P260" s="9"/>
      <c r="Q260" s="9"/>
      <c r="R260" s="11">
        <f t="shared" si="54"/>
        <v>-0.043114481270555505</v>
      </c>
      <c r="S260" s="20">
        <f t="shared" si="55"/>
        <v>-0.1288234650665097</v>
      </c>
      <c r="T260" s="11"/>
      <c r="U260" s="11">
        <f t="shared" si="56"/>
        <v>0.1358467653165556</v>
      </c>
      <c r="V260" s="11">
        <f t="shared" si="57"/>
        <v>0.964834660171173</v>
      </c>
      <c r="W260" s="11">
        <f t="shared" si="58"/>
        <v>-0.2551561891992599</v>
      </c>
      <c r="X260" s="10">
        <f t="shared" si="59"/>
        <v>251</v>
      </c>
      <c r="Y260" s="10">
        <f t="shared" si="60"/>
        <v>25.000000000000085</v>
      </c>
      <c r="Z260" s="11">
        <f t="shared" si="61"/>
        <v>0.9912028118634849</v>
      </c>
      <c r="AA260" s="11">
        <f t="shared" si="62"/>
        <v>-0.13235175009768851</v>
      </c>
      <c r="AB260" s="9">
        <f t="shared" si="63"/>
        <v>300</v>
      </c>
      <c r="AC260" s="9"/>
      <c r="AD260" s="9"/>
      <c r="AE260" s="9"/>
      <c r="AF260" s="9"/>
      <c r="AG260" s="9"/>
    </row>
    <row r="261" spans="1:33" ht="12.75">
      <c r="A261" s="9"/>
      <c r="B261" s="9"/>
      <c r="C261" s="9"/>
      <c r="D261" s="9"/>
      <c r="E261" s="17"/>
      <c r="F261" s="9"/>
      <c r="G261" s="10"/>
      <c r="H261" s="11">
        <f t="shared" si="49"/>
        <v>2.4</v>
      </c>
      <c r="I261" s="10">
        <f t="shared" si="50"/>
        <v>0.19999999999999996</v>
      </c>
      <c r="J261" s="9">
        <f t="shared" si="51"/>
        <v>252</v>
      </c>
      <c r="K261" s="11"/>
      <c r="L261" s="11">
        <f t="shared" si="52"/>
        <v>1</v>
      </c>
      <c r="M261" s="11">
        <f t="shared" si="53"/>
        <v>0</v>
      </c>
      <c r="N261" s="9"/>
      <c r="O261" s="9"/>
      <c r="P261" s="9"/>
      <c r="Q261" s="9"/>
      <c r="R261" s="11">
        <f t="shared" si="54"/>
        <v>-0.02636815169231188</v>
      </c>
      <c r="S261" s="20">
        <f t="shared" si="55"/>
        <v>-0.1228044391015714</v>
      </c>
      <c r="T261" s="11"/>
      <c r="U261" s="11">
        <f t="shared" si="56"/>
        <v>0.12560338246528366</v>
      </c>
      <c r="V261" s="11">
        <f t="shared" si="57"/>
        <v>0.9879271647616127</v>
      </c>
      <c r="W261" s="11">
        <f t="shared" si="58"/>
        <v>-0.14760742708764596</v>
      </c>
      <c r="X261" s="10">
        <f t="shared" si="59"/>
        <v>252</v>
      </c>
      <c r="Y261" s="10">
        <f t="shared" si="60"/>
        <v>25.100000000000087</v>
      </c>
      <c r="Z261" s="11">
        <f t="shared" si="61"/>
        <v>0.9994640538508982</v>
      </c>
      <c r="AA261" s="11">
        <f t="shared" si="62"/>
        <v>-0.0327353793307601</v>
      </c>
      <c r="AB261" s="9">
        <f t="shared" si="63"/>
        <v>300</v>
      </c>
      <c r="AC261" s="9"/>
      <c r="AD261" s="9"/>
      <c r="AE261" s="9"/>
      <c r="AF261" s="9"/>
      <c r="AG261" s="9"/>
    </row>
    <row r="262" spans="1:33" ht="12.75">
      <c r="A262" s="9"/>
      <c r="B262" s="9"/>
      <c r="C262" s="9"/>
      <c r="D262" s="9"/>
      <c r="E262" s="17"/>
      <c r="F262" s="9"/>
      <c r="G262" s="10"/>
      <c r="H262" s="11">
        <f t="shared" si="49"/>
        <v>2.4</v>
      </c>
      <c r="I262" s="10">
        <f t="shared" si="50"/>
        <v>0.19999999999999996</v>
      </c>
      <c r="J262" s="9">
        <f t="shared" si="51"/>
        <v>253</v>
      </c>
      <c r="K262" s="11"/>
      <c r="L262" s="11">
        <f t="shared" si="52"/>
        <v>1</v>
      </c>
      <c r="M262" s="11">
        <f t="shared" si="53"/>
        <v>0</v>
      </c>
      <c r="N262" s="9"/>
      <c r="O262" s="9"/>
      <c r="P262" s="9"/>
      <c r="Q262" s="9"/>
      <c r="R262" s="11">
        <f t="shared" si="54"/>
        <v>-0.011536889089285518</v>
      </c>
      <c r="S262" s="20">
        <f t="shared" si="55"/>
        <v>-0.11487204775688586</v>
      </c>
      <c r="T262" s="11"/>
      <c r="U262" s="11">
        <f t="shared" si="56"/>
        <v>0.11544993358906164</v>
      </c>
      <c r="V262" s="11">
        <f t="shared" si="57"/>
        <v>0.9989194430624262</v>
      </c>
      <c r="W262" s="11">
        <f t="shared" si="58"/>
        <v>-0.038158033221085574</v>
      </c>
      <c r="X262" s="10">
        <f t="shared" si="59"/>
        <v>253</v>
      </c>
      <c r="Y262" s="10">
        <f t="shared" si="60"/>
        <v>25.200000000000088</v>
      </c>
      <c r="Z262" s="11">
        <f t="shared" si="61"/>
        <v>0.9977389813911245</v>
      </c>
      <c r="AA262" s="11">
        <f t="shared" si="62"/>
        <v>0.06720807252556354</v>
      </c>
      <c r="AB262" s="9">
        <f t="shared" si="63"/>
        <v>300</v>
      </c>
      <c r="AC262" s="9"/>
      <c r="AD262" s="9"/>
      <c r="AE262" s="9"/>
      <c r="AF262" s="9"/>
      <c r="AG262" s="9"/>
    </row>
    <row r="263" spans="1:33" ht="12.75">
      <c r="A263" s="9"/>
      <c r="B263" s="9"/>
      <c r="C263" s="9"/>
      <c r="D263" s="9"/>
      <c r="E263" s="17"/>
      <c r="F263" s="9"/>
      <c r="G263" s="10"/>
      <c r="H263" s="11">
        <f t="shared" si="49"/>
        <v>2.4</v>
      </c>
      <c r="I263" s="10">
        <f t="shared" si="50"/>
        <v>0.19999999999999996</v>
      </c>
      <c r="J263" s="9">
        <f t="shared" si="51"/>
        <v>254</v>
      </c>
      <c r="K263" s="11"/>
      <c r="L263" s="11">
        <f t="shared" si="52"/>
        <v>1</v>
      </c>
      <c r="M263" s="11">
        <f t="shared" si="53"/>
        <v>0</v>
      </c>
      <c r="N263" s="9"/>
      <c r="O263" s="9"/>
      <c r="P263" s="9"/>
      <c r="Q263" s="9"/>
      <c r="R263" s="11">
        <f t="shared" si="54"/>
        <v>0.0011804616713017024</v>
      </c>
      <c r="S263" s="20">
        <f t="shared" si="55"/>
        <v>-0.10536610574664912</v>
      </c>
      <c r="T263" s="11"/>
      <c r="U263" s="11">
        <f t="shared" si="56"/>
        <v>0.10537271814834927</v>
      </c>
      <c r="V263" s="11">
        <f t="shared" si="57"/>
        <v>0.9976871432212057</v>
      </c>
      <c r="W263" s="11">
        <f t="shared" si="58"/>
        <v>0.07183506400370092</v>
      </c>
      <c r="X263" s="10">
        <f t="shared" si="59"/>
        <v>254</v>
      </c>
      <c r="Y263" s="10">
        <f t="shared" si="60"/>
        <v>25.30000000000009</v>
      </c>
      <c r="Z263" s="11">
        <f t="shared" si="61"/>
        <v>0.9860448308379484</v>
      </c>
      <c r="AA263" s="11">
        <f t="shared" si="62"/>
        <v>0.16648000353724682</v>
      </c>
      <c r="AB263" s="9">
        <f t="shared" si="63"/>
        <v>300</v>
      </c>
      <c r="AC263" s="9"/>
      <c r="AD263" s="9"/>
      <c r="AE263" s="9"/>
      <c r="AF263" s="9"/>
      <c r="AG263" s="9"/>
    </row>
    <row r="264" spans="1:33" ht="12.75">
      <c r="A264" s="9"/>
      <c r="B264" s="9"/>
      <c r="C264" s="9"/>
      <c r="D264" s="9"/>
      <c r="E264" s="17"/>
      <c r="F264" s="9"/>
      <c r="G264" s="10"/>
      <c r="H264" s="11">
        <f t="shared" si="49"/>
        <v>2.4</v>
      </c>
      <c r="I264" s="10">
        <f t="shared" si="50"/>
        <v>0.19999999999999996</v>
      </c>
      <c r="J264" s="9">
        <f t="shared" si="51"/>
        <v>255</v>
      </c>
      <c r="K264" s="11"/>
      <c r="L264" s="11">
        <f t="shared" si="52"/>
        <v>1</v>
      </c>
      <c r="M264" s="11">
        <f t="shared" si="53"/>
        <v>0</v>
      </c>
      <c r="N264" s="9"/>
      <c r="O264" s="9"/>
      <c r="P264" s="9"/>
      <c r="Q264" s="9"/>
      <c r="R264" s="11">
        <f t="shared" si="54"/>
        <v>0.011642312383257303</v>
      </c>
      <c r="S264" s="20">
        <f t="shared" si="55"/>
        <v>-0.0946449395335459</v>
      </c>
      <c r="T264" s="11"/>
      <c r="U264" s="11">
        <f t="shared" si="56"/>
        <v>0.09535831383229207</v>
      </c>
      <c r="V264" s="11">
        <f t="shared" si="57"/>
        <v>0.9842572249404503</v>
      </c>
      <c r="W264" s="11">
        <f t="shared" si="58"/>
        <v>0.18101215544220844</v>
      </c>
      <c r="X264" s="10">
        <f t="shared" si="59"/>
        <v>255</v>
      </c>
      <c r="Y264" s="10">
        <f t="shared" si="60"/>
        <v>25.40000000000009</v>
      </c>
      <c r="Z264" s="11">
        <f t="shared" si="61"/>
        <v>0.9644984462781252</v>
      </c>
      <c r="AA264" s="11">
        <f t="shared" si="62"/>
        <v>0.2640885213845585</v>
      </c>
      <c r="AB264" s="9">
        <f t="shared" si="63"/>
        <v>255</v>
      </c>
      <c r="AC264" s="9"/>
      <c r="AD264" s="9"/>
      <c r="AE264" s="9"/>
      <c r="AF264" s="9"/>
      <c r="AG264" s="9"/>
    </row>
    <row r="265" spans="1:33" ht="12.75">
      <c r="A265" s="9"/>
      <c r="B265" s="9"/>
      <c r="C265" s="9"/>
      <c r="D265" s="9"/>
      <c r="E265" s="17"/>
      <c r="F265" s="9"/>
      <c r="G265" s="10"/>
      <c r="H265" s="11">
        <f t="shared" si="49"/>
        <v>2.4</v>
      </c>
      <c r="I265" s="10">
        <f t="shared" si="50"/>
        <v>0.19999999999999996</v>
      </c>
      <c r="J265" s="9">
        <f t="shared" si="51"/>
        <v>256</v>
      </c>
      <c r="K265" s="11"/>
      <c r="L265" s="11">
        <f t="shared" si="52"/>
        <v>1</v>
      </c>
      <c r="M265" s="11">
        <f t="shared" si="53"/>
        <v>0</v>
      </c>
      <c r="N265" s="9"/>
      <c r="O265" s="9"/>
      <c r="P265" s="9"/>
      <c r="Q265" s="9"/>
      <c r="R265" s="11">
        <f t="shared" si="54"/>
        <v>0.019758778662325116</v>
      </c>
      <c r="S265" s="20">
        <f t="shared" si="55"/>
        <v>-0.08307636594235007</v>
      </c>
      <c r="T265" s="11"/>
      <c r="U265" s="11">
        <f t="shared" si="56"/>
        <v>0.08539374633082927</v>
      </c>
      <c r="V265" s="11">
        <f t="shared" si="57"/>
        <v>0.9588049436406535</v>
      </c>
      <c r="W265" s="11">
        <f t="shared" si="58"/>
        <v>0.28802702065557967</v>
      </c>
      <c r="X265" s="10">
        <f t="shared" si="59"/>
        <v>256</v>
      </c>
      <c r="Y265" s="10">
        <f t="shared" si="60"/>
        <v>25.500000000000092</v>
      </c>
      <c r="Z265" s="11">
        <f t="shared" si="61"/>
        <v>0.9333151120638888</v>
      </c>
      <c r="AA265" s="11">
        <f t="shared" si="62"/>
        <v>0.3590583540222545</v>
      </c>
      <c r="AB265" s="9">
        <f t="shared" si="63"/>
        <v>256</v>
      </c>
      <c r="AC265" s="9"/>
      <c r="AD265" s="9"/>
      <c r="AE265" s="9"/>
      <c r="AF265" s="9"/>
      <c r="AG265" s="9"/>
    </row>
    <row r="266" spans="1:33" ht="12.75">
      <c r="A266" s="9"/>
      <c r="B266" s="9"/>
      <c r="C266" s="9"/>
      <c r="D266" s="9"/>
      <c r="E266" s="17"/>
      <c r="F266" s="9"/>
      <c r="G266" s="10"/>
      <c r="H266" s="11">
        <f t="shared" si="49"/>
        <v>2.4</v>
      </c>
      <c r="I266" s="10">
        <f t="shared" si="50"/>
        <v>0.19999999999999996</v>
      </c>
      <c r="J266" s="9">
        <f t="shared" si="51"/>
        <v>257</v>
      </c>
      <c r="K266" s="11"/>
      <c r="L266" s="11">
        <f t="shared" si="52"/>
        <v>1</v>
      </c>
      <c r="M266" s="11">
        <f t="shared" si="53"/>
        <v>0</v>
      </c>
      <c r="N266" s="9"/>
      <c r="O266" s="9"/>
      <c r="P266" s="9"/>
      <c r="Q266" s="9"/>
      <c r="R266" s="11">
        <f t="shared" si="54"/>
        <v>0.025489831576764654</v>
      </c>
      <c r="S266" s="20">
        <f t="shared" si="55"/>
        <v>-0.07103133336667483</v>
      </c>
      <c r="T266" s="11"/>
      <c r="U266" s="11">
        <f t="shared" si="56"/>
        <v>0.0754664285206311</v>
      </c>
      <c r="V266" s="11">
        <f t="shared" si="57"/>
        <v>0.9216509199455003</v>
      </c>
      <c r="W266" s="11">
        <f t="shared" si="58"/>
        <v>0.3915624180965515</v>
      </c>
      <c r="X266" s="10">
        <f t="shared" si="59"/>
        <v>257</v>
      </c>
      <c r="Y266" s="10">
        <f t="shared" si="60"/>
        <v>25.600000000000094</v>
      </c>
      <c r="Z266" s="11">
        <f t="shared" si="61"/>
        <v>0.8928064017628681</v>
      </c>
      <c r="AA266" s="11">
        <f t="shared" si="62"/>
        <v>0.4504405942754718</v>
      </c>
      <c r="AB266" s="9">
        <f t="shared" si="63"/>
        <v>257</v>
      </c>
      <c r="AC266" s="9"/>
      <c r="AD266" s="9"/>
      <c r="AE266" s="9"/>
      <c r="AF266" s="9"/>
      <c r="AG266" s="9"/>
    </row>
    <row r="267" spans="1:33" ht="12.75">
      <c r="A267" s="9"/>
      <c r="B267" s="9"/>
      <c r="C267" s="9"/>
      <c r="D267" s="9"/>
      <c r="E267" s="17"/>
      <c r="F267" s="9"/>
      <c r="G267" s="10"/>
      <c r="H267" s="11">
        <f t="shared" si="49"/>
        <v>2.4</v>
      </c>
      <c r="I267" s="10">
        <f t="shared" si="50"/>
        <v>0.19999999999999996</v>
      </c>
      <c r="J267" s="9">
        <f t="shared" si="51"/>
        <v>258</v>
      </c>
      <c r="K267" s="11"/>
      <c r="L267" s="11">
        <f t="shared" si="52"/>
        <v>1</v>
      </c>
      <c r="M267" s="11">
        <f t="shared" si="53"/>
        <v>0</v>
      </c>
      <c r="N267" s="9"/>
      <c r="O267" s="9"/>
      <c r="P267" s="9"/>
      <c r="Q267" s="9"/>
      <c r="R267" s="11">
        <f t="shared" si="54"/>
        <v>0.02884451818263223</v>
      </c>
      <c r="S267" s="20">
        <f t="shared" si="55"/>
        <v>-0.05887817617892027</v>
      </c>
      <c r="T267" s="11"/>
      <c r="U267" s="11">
        <f t="shared" si="56"/>
        <v>0.06556405920429405</v>
      </c>
      <c r="V267" s="11">
        <f t="shared" si="57"/>
        <v>0.8732570737041782</v>
      </c>
      <c r="W267" s="11">
        <f t="shared" si="58"/>
        <v>0.4903451880818646</v>
      </c>
      <c r="X267" s="10">
        <f t="shared" si="59"/>
        <v>258</v>
      </c>
      <c r="Y267" s="10">
        <f t="shared" si="60"/>
        <v>25.700000000000095</v>
      </c>
      <c r="Z267" s="11">
        <f t="shared" si="61"/>
        <v>0.8433770650179915</v>
      </c>
      <c r="AA267" s="11">
        <f t="shared" si="62"/>
        <v>0.5373221810065527</v>
      </c>
      <c r="AB267" s="9">
        <f t="shared" si="63"/>
        <v>258</v>
      </c>
      <c r="AC267" s="9"/>
      <c r="AD267" s="9"/>
      <c r="AE267" s="9"/>
      <c r="AF267" s="9"/>
      <c r="AG267" s="9"/>
    </row>
    <row r="268" spans="1:33" ht="12.75">
      <c r="A268" s="9"/>
      <c r="B268" s="9"/>
      <c r="C268" s="9"/>
      <c r="D268" s="9"/>
      <c r="E268" s="17"/>
      <c r="F268" s="9"/>
      <c r="G268" s="10"/>
      <c r="H268" s="11">
        <f aca="true" t="shared" si="64" ref="H268:H309">IF(J267&lt;=$H$1,V268,H267)</f>
        <v>2.4</v>
      </c>
      <c r="I268" s="10">
        <f aca="true" t="shared" si="65" ref="I268:I309">IF(J267&lt;=$H$1,W268,I267)</f>
        <v>0.19999999999999996</v>
      </c>
      <c r="J268" s="9">
        <f aca="true" t="shared" si="66" ref="J268:J309">J267+1</f>
        <v>259</v>
      </c>
      <c r="K268" s="11"/>
      <c r="L268" s="11">
        <f aca="true" t="shared" si="67" ref="L268:L309">IF(J267&lt;=$H$1,Z268,L267)</f>
        <v>1</v>
      </c>
      <c r="M268" s="11">
        <f aca="true" t="shared" si="68" ref="M268:M309">IF(J267&lt;=$H$1,AA268,M267)</f>
        <v>0</v>
      </c>
      <c r="N268" s="9"/>
      <c r="O268" s="9"/>
      <c r="P268" s="9"/>
      <c r="Q268" s="9"/>
      <c r="R268" s="11">
        <f aca="true" t="shared" si="69" ref="R268:R309">(V267-Z267)</f>
        <v>0.029880008686186676</v>
      </c>
      <c r="S268" s="20">
        <f aca="true" t="shared" si="70" ref="S268:S309">(W267-AA267)</f>
        <v>-0.0469769929246881</v>
      </c>
      <c r="T268" s="11"/>
      <c r="U268" s="11">
        <f aca="true" t="shared" si="71" ref="U268:U309">SQRT(R268*R268+S268*S268)</f>
        <v>0.055674525443265226</v>
      </c>
      <c r="V268" s="11">
        <f aca="true" t="shared" si="72" ref="V268:V309">V267-$F$6*R268/U268</f>
        <v>0.8142210796061247</v>
      </c>
      <c r="W268" s="11">
        <f aca="true" t="shared" si="73" ref="W268:W309">W267-$F$6*S268/U268</f>
        <v>0.5831608731833311</v>
      </c>
      <c r="X268" s="10">
        <f aca="true" t="shared" si="74" ref="X268:X309">X267+1</f>
        <v>259</v>
      </c>
      <c r="Y268" s="10">
        <f aca="true" t="shared" si="75" ref="Y268:Y309">Y267+0.1</f>
        <v>25.800000000000097</v>
      </c>
      <c r="Z268" s="11">
        <f aca="true" t="shared" si="76" ref="Z268:Z312">COS(Y268)</f>
        <v>0.7855209834228474</v>
      </c>
      <c r="AA268" s="11">
        <f aca="true" t="shared" si="77" ref="AA268:AA309">SIN(Y268)</f>
        <v>0.6188350221201147</v>
      </c>
      <c r="AB268" s="9">
        <f aca="true" t="shared" si="78" ref="AB268:AB309">IF(U268&lt;0.1,X268,300)</f>
        <v>259</v>
      </c>
      <c r="AC268" s="9"/>
      <c r="AD268" s="9"/>
      <c r="AE268" s="9"/>
      <c r="AF268" s="9"/>
      <c r="AG268" s="9"/>
    </row>
    <row r="269" spans="1:33" ht="12.75">
      <c r="A269" s="9"/>
      <c r="B269" s="9"/>
      <c r="C269" s="9"/>
      <c r="D269" s="9"/>
      <c r="E269" s="17"/>
      <c r="F269" s="9"/>
      <c r="G269" s="10"/>
      <c r="H269" s="11">
        <f t="shared" si="64"/>
        <v>2.4</v>
      </c>
      <c r="I269" s="10">
        <f t="shared" si="65"/>
        <v>0.19999999999999996</v>
      </c>
      <c r="J269" s="9">
        <f t="shared" si="66"/>
        <v>260</v>
      </c>
      <c r="K269" s="11"/>
      <c r="L269" s="11">
        <f t="shared" si="67"/>
        <v>1</v>
      </c>
      <c r="M269" s="11">
        <f t="shared" si="68"/>
        <v>0</v>
      </c>
      <c r="N269" s="9"/>
      <c r="O269" s="9"/>
      <c r="P269" s="9"/>
      <c r="Q269" s="9"/>
      <c r="R269" s="11">
        <f t="shared" si="69"/>
        <v>0.02870009618327729</v>
      </c>
      <c r="S269" s="20">
        <f t="shared" si="70"/>
        <v>-0.035674148936783556</v>
      </c>
      <c r="T269" s="11"/>
      <c r="U269" s="11">
        <f t="shared" si="71"/>
        <v>0.04578581028324368</v>
      </c>
      <c r="V269" s="11">
        <f t="shared" si="72"/>
        <v>0.7452693550296595</v>
      </c>
      <c r="W269" s="11">
        <f t="shared" si="73"/>
        <v>0.6688676971702885</v>
      </c>
      <c r="X269" s="10">
        <f t="shared" si="74"/>
        <v>260</v>
      </c>
      <c r="Y269" s="10">
        <f t="shared" si="75"/>
        <v>25.900000000000098</v>
      </c>
      <c r="Z269" s="11">
        <f t="shared" si="76"/>
        <v>0.7198162358200567</v>
      </c>
      <c r="AA269" s="11">
        <f t="shared" si="77"/>
        <v>0.6941646682523136</v>
      </c>
      <c r="AB269" s="9">
        <f t="shared" si="78"/>
        <v>260</v>
      </c>
      <c r="AC269" s="9"/>
      <c r="AD269" s="9"/>
      <c r="AE269" s="9"/>
      <c r="AF269" s="9"/>
      <c r="AG269" s="9"/>
    </row>
    <row r="270" spans="1:33" ht="12.75">
      <c r="A270" s="9"/>
      <c r="B270" s="9"/>
      <c r="C270" s="9"/>
      <c r="D270" s="9"/>
      <c r="E270" s="17"/>
      <c r="F270" s="9"/>
      <c r="G270" s="10"/>
      <c r="H270" s="11">
        <f t="shared" si="64"/>
        <v>2.4</v>
      </c>
      <c r="I270" s="10">
        <f t="shared" si="65"/>
        <v>0.19999999999999996</v>
      </c>
      <c r="J270" s="9">
        <f t="shared" si="66"/>
        <v>261</v>
      </c>
      <c r="K270" s="11"/>
      <c r="L270" s="11">
        <f t="shared" si="67"/>
        <v>1</v>
      </c>
      <c r="M270" s="11">
        <f t="shared" si="68"/>
        <v>0</v>
      </c>
      <c r="N270" s="9"/>
      <c r="O270" s="9"/>
      <c r="P270" s="9"/>
      <c r="Q270" s="9"/>
      <c r="R270" s="11">
        <f t="shared" si="69"/>
        <v>0.025453119209602804</v>
      </c>
      <c r="S270" s="20">
        <f t="shared" si="70"/>
        <v>-0.02529697108202511</v>
      </c>
      <c r="T270" s="11"/>
      <c r="U270" s="11">
        <f t="shared" si="71"/>
        <v>0.03588590285088374</v>
      </c>
      <c r="V270" s="11">
        <f t="shared" si="72"/>
        <v>0.6672486591399542</v>
      </c>
      <c r="W270" s="11">
        <f t="shared" si="73"/>
        <v>0.7464097568081787</v>
      </c>
      <c r="X270" s="10">
        <f t="shared" si="74"/>
        <v>261</v>
      </c>
      <c r="Y270" s="10">
        <f t="shared" si="75"/>
        <v>26.0000000000001</v>
      </c>
      <c r="Z270" s="11">
        <f t="shared" si="76"/>
        <v>0.6469193223285645</v>
      </c>
      <c r="AA270" s="11">
        <f t="shared" si="77"/>
        <v>0.7625584504796671</v>
      </c>
      <c r="AB270" s="9">
        <f t="shared" si="78"/>
        <v>261</v>
      </c>
      <c r="AC270" s="9"/>
      <c r="AD270" s="9"/>
      <c r="AE270" s="9"/>
      <c r="AF270" s="9"/>
      <c r="AG270" s="9"/>
    </row>
    <row r="271" spans="1:33" ht="12.75">
      <c r="A271" s="9"/>
      <c r="B271" s="9"/>
      <c r="C271" s="9"/>
      <c r="D271" s="9"/>
      <c r="E271" s="17"/>
      <c r="F271" s="9"/>
      <c r="G271" s="10"/>
      <c r="H271" s="11">
        <f t="shared" si="64"/>
        <v>2.4</v>
      </c>
      <c r="I271" s="10">
        <f t="shared" si="65"/>
        <v>0.19999999999999996</v>
      </c>
      <c r="J271" s="9">
        <f t="shared" si="66"/>
        <v>262</v>
      </c>
      <c r="K271" s="11"/>
      <c r="L271" s="11">
        <f t="shared" si="67"/>
        <v>1</v>
      </c>
      <c r="M271" s="11">
        <f t="shared" si="68"/>
        <v>0</v>
      </c>
      <c r="N271" s="9"/>
      <c r="O271" s="9"/>
      <c r="P271" s="9"/>
      <c r="Q271" s="9"/>
      <c r="R271" s="11">
        <f t="shared" si="69"/>
        <v>0.02032933681138971</v>
      </c>
      <c r="S271" s="20">
        <f t="shared" si="70"/>
        <v>-0.016148693671488412</v>
      </c>
      <c r="T271" s="11"/>
      <c r="U271" s="11">
        <f t="shared" si="71"/>
        <v>0.025962708689320046</v>
      </c>
      <c r="V271" s="11">
        <f t="shared" si="72"/>
        <v>0.5811163885817302</v>
      </c>
      <c r="W271" s="11">
        <f t="shared" si="73"/>
        <v>0.8148292859536274</v>
      </c>
      <c r="X271" s="10">
        <f t="shared" si="74"/>
        <v>262</v>
      </c>
      <c r="Y271" s="10">
        <f t="shared" si="75"/>
        <v>26.1000000000001</v>
      </c>
      <c r="Z271" s="11">
        <f t="shared" si="76"/>
        <v>0.5675586048114619</v>
      </c>
      <c r="AA271" s="11">
        <f t="shared" si="77"/>
        <v>0.823333000738138</v>
      </c>
      <c r="AB271" s="9">
        <f t="shared" si="78"/>
        <v>262</v>
      </c>
      <c r="AC271" s="9"/>
      <c r="AD271" s="9"/>
      <c r="AE271" s="9"/>
      <c r="AF271" s="9"/>
      <c r="AG271" s="9"/>
    </row>
    <row r="272" spans="1:33" ht="12.75">
      <c r="A272" s="9"/>
      <c r="B272" s="9"/>
      <c r="C272" s="9"/>
      <c r="D272" s="9"/>
      <c r="E272" s="17"/>
      <c r="F272" s="9"/>
      <c r="G272" s="10"/>
      <c r="H272" s="11">
        <f t="shared" si="64"/>
        <v>2.4</v>
      </c>
      <c r="I272" s="10">
        <f t="shared" si="65"/>
        <v>0.19999999999999996</v>
      </c>
      <c r="J272" s="9">
        <f t="shared" si="66"/>
        <v>263</v>
      </c>
      <c r="K272" s="11"/>
      <c r="L272" s="11">
        <f t="shared" si="67"/>
        <v>1</v>
      </c>
      <c r="M272" s="11">
        <f t="shared" si="68"/>
        <v>0</v>
      </c>
      <c r="N272" s="9"/>
      <c r="O272" s="9"/>
      <c r="P272" s="9"/>
      <c r="Q272" s="9"/>
      <c r="R272" s="11">
        <f t="shared" si="69"/>
        <v>0.013557783770268284</v>
      </c>
      <c r="S272" s="20">
        <f t="shared" si="70"/>
        <v>-0.008503714784510619</v>
      </c>
      <c r="T272" s="11"/>
      <c r="U272" s="11">
        <f t="shared" si="71"/>
        <v>0.016003957819791158</v>
      </c>
      <c r="V272" s="11">
        <f t="shared" si="72"/>
        <v>0.48792967617455063</v>
      </c>
      <c r="W272" s="11">
        <f t="shared" si="73"/>
        <v>0.8732778670377016</v>
      </c>
      <c r="X272" s="10">
        <f t="shared" si="74"/>
        <v>263</v>
      </c>
      <c r="Y272" s="10">
        <f t="shared" si="75"/>
        <v>26.200000000000102</v>
      </c>
      <c r="Z272" s="11">
        <f t="shared" si="76"/>
        <v>0.48252702932501457</v>
      </c>
      <c r="AA272" s="11">
        <f t="shared" si="77"/>
        <v>0.875881079810939</v>
      </c>
      <c r="AB272" s="9">
        <f t="shared" si="78"/>
        <v>263</v>
      </c>
      <c r="AC272" s="9"/>
      <c r="AD272" s="9"/>
      <c r="AE272" s="9"/>
      <c r="AF272" s="9"/>
      <c r="AG272" s="9"/>
    </row>
    <row r="273" spans="1:33" ht="12.75">
      <c r="A273" s="9"/>
      <c r="B273" s="9"/>
      <c r="C273" s="9"/>
      <c r="D273" s="9"/>
      <c r="E273" s="17"/>
      <c r="F273" s="9"/>
      <c r="G273" s="10"/>
      <c r="H273" s="11">
        <f t="shared" si="64"/>
        <v>2.4</v>
      </c>
      <c r="I273" s="10">
        <f t="shared" si="65"/>
        <v>0.19999999999999996</v>
      </c>
      <c r="J273" s="9">
        <f t="shared" si="66"/>
        <v>264</v>
      </c>
      <c r="K273" s="11"/>
      <c r="L273" s="11">
        <f t="shared" si="67"/>
        <v>1</v>
      </c>
      <c r="M273" s="11">
        <f t="shared" si="68"/>
        <v>0</v>
      </c>
      <c r="N273" s="9"/>
      <c r="O273" s="9"/>
      <c r="P273" s="9"/>
      <c r="Q273" s="9"/>
      <c r="R273" s="11">
        <f t="shared" si="69"/>
        <v>0.0054026468495360636</v>
      </c>
      <c r="S273" s="20">
        <f t="shared" si="70"/>
        <v>-0.0026032127732373844</v>
      </c>
      <c r="T273" s="11"/>
      <c r="U273" s="11">
        <f t="shared" si="71"/>
        <v>0.005997108446872395</v>
      </c>
      <c r="V273" s="11">
        <f t="shared" si="72"/>
        <v>0.3888333935720739</v>
      </c>
      <c r="W273" s="11">
        <f t="shared" si="73"/>
        <v>0.9210264458057662</v>
      </c>
      <c r="X273" s="10">
        <f t="shared" si="74"/>
        <v>264</v>
      </c>
      <c r="Y273" s="10">
        <f t="shared" si="75"/>
        <v>26.300000000000104</v>
      </c>
      <c r="Z273" s="11">
        <f t="shared" si="76"/>
        <v>0.39267420326378105</v>
      </c>
      <c r="AA273" s="11">
        <f t="shared" si="77"/>
        <v>0.9196776446620603</v>
      </c>
      <c r="AB273" s="9">
        <f t="shared" si="78"/>
        <v>264</v>
      </c>
      <c r="AC273" s="9"/>
      <c r="AD273" s="9"/>
      <c r="AE273" s="9"/>
      <c r="AF273" s="9"/>
      <c r="AG273" s="9"/>
    </row>
    <row r="274" spans="1:33" ht="12.75">
      <c r="A274" s="9"/>
      <c r="B274" s="9"/>
      <c r="C274" s="9"/>
      <c r="D274" s="9"/>
      <c r="E274" s="17"/>
      <c r="F274" s="9"/>
      <c r="G274" s="10"/>
      <c r="H274" s="11">
        <f t="shared" si="64"/>
        <v>2.4</v>
      </c>
      <c r="I274" s="10">
        <f t="shared" si="65"/>
        <v>0.19999999999999996</v>
      </c>
      <c r="J274" s="9">
        <f t="shared" si="66"/>
        <v>265</v>
      </c>
      <c r="K274" s="11"/>
      <c r="L274" s="11">
        <f t="shared" si="67"/>
        <v>1</v>
      </c>
      <c r="M274" s="11">
        <f t="shared" si="68"/>
        <v>0</v>
      </c>
      <c r="N274" s="9"/>
      <c r="O274" s="9"/>
      <c r="P274" s="9"/>
      <c r="Q274" s="9"/>
      <c r="R274" s="11">
        <f t="shared" si="69"/>
        <v>-0.0038408096917071366</v>
      </c>
      <c r="S274" s="20">
        <f t="shared" si="70"/>
        <v>0.0013488011437059466</v>
      </c>
      <c r="T274" s="11"/>
      <c r="U274" s="11">
        <f t="shared" si="71"/>
        <v>0.0040707595867569895</v>
      </c>
      <c r="V274" s="11">
        <f t="shared" si="72"/>
        <v>0.4926196912110276</v>
      </c>
      <c r="W274" s="11">
        <f t="shared" si="73"/>
        <v>0.8845791630209203</v>
      </c>
      <c r="X274" s="10">
        <f t="shared" si="74"/>
        <v>265</v>
      </c>
      <c r="Y274" s="10">
        <f t="shared" si="75"/>
        <v>26.400000000000105</v>
      </c>
      <c r="Z274" s="11">
        <f t="shared" si="76"/>
        <v>0.2988979063643699</v>
      </c>
      <c r="AA274" s="11">
        <f t="shared" si="77"/>
        <v>0.9542850944927288</v>
      </c>
      <c r="AB274" s="9">
        <f t="shared" si="78"/>
        <v>265</v>
      </c>
      <c r="AC274" s="9"/>
      <c r="AD274" s="9"/>
      <c r="AE274" s="9"/>
      <c r="AF274" s="9"/>
      <c r="AG274" s="9"/>
    </row>
    <row r="275" spans="1:33" ht="12.75">
      <c r="A275" s="9"/>
      <c r="B275" s="9"/>
      <c r="C275" s="9"/>
      <c r="D275" s="9"/>
      <c r="E275" s="17"/>
      <c r="F275" s="9"/>
      <c r="G275" s="10"/>
      <c r="H275" s="11">
        <f t="shared" si="64"/>
        <v>2.4</v>
      </c>
      <c r="I275" s="10">
        <f t="shared" si="65"/>
        <v>0.19999999999999996</v>
      </c>
      <c r="J275" s="9">
        <f t="shared" si="66"/>
        <v>266</v>
      </c>
      <c r="K275" s="11"/>
      <c r="L275" s="11">
        <f t="shared" si="67"/>
        <v>1</v>
      </c>
      <c r="M275" s="11">
        <f t="shared" si="68"/>
        <v>0</v>
      </c>
      <c r="N275" s="9"/>
      <c r="O275" s="9"/>
      <c r="P275" s="9"/>
      <c r="Q275" s="9"/>
      <c r="R275" s="11">
        <f t="shared" si="69"/>
        <v>0.1937217848466577</v>
      </c>
      <c r="S275" s="20">
        <f t="shared" si="70"/>
        <v>-0.06970593147180848</v>
      </c>
      <c r="T275" s="11"/>
      <c r="U275" s="11">
        <f t="shared" si="71"/>
        <v>0.2058811472829098</v>
      </c>
      <c r="V275" s="11">
        <f t="shared" si="72"/>
        <v>0.38911630290005117</v>
      </c>
      <c r="W275" s="11">
        <f t="shared" si="73"/>
        <v>0.9218222645049163</v>
      </c>
      <c r="X275" s="10">
        <f t="shared" si="74"/>
        <v>266</v>
      </c>
      <c r="Y275" s="10">
        <f t="shared" si="75"/>
        <v>26.500000000000107</v>
      </c>
      <c r="Z275" s="11">
        <f t="shared" si="76"/>
        <v>0.2021351203870776</v>
      </c>
      <c r="AA275" s="11">
        <f t="shared" si="77"/>
        <v>0.9793576431039387</v>
      </c>
      <c r="AB275" s="9">
        <f t="shared" si="78"/>
        <v>300</v>
      </c>
      <c r="AC275" s="9"/>
      <c r="AD275" s="9"/>
      <c r="AE275" s="9"/>
      <c r="AF275" s="9"/>
      <c r="AG275" s="9"/>
    </row>
    <row r="276" spans="1:33" ht="12.75">
      <c r="A276" s="9"/>
      <c r="B276" s="9"/>
      <c r="C276" s="9"/>
      <c r="D276" s="9"/>
      <c r="E276" s="17"/>
      <c r="F276" s="9"/>
      <c r="G276" s="10"/>
      <c r="H276" s="11">
        <f t="shared" si="64"/>
        <v>2.4</v>
      </c>
      <c r="I276" s="10">
        <f t="shared" si="65"/>
        <v>0.19999999999999996</v>
      </c>
      <c r="J276" s="9">
        <f t="shared" si="66"/>
        <v>267</v>
      </c>
      <c r="K276" s="11"/>
      <c r="L276" s="11">
        <f t="shared" si="67"/>
        <v>1</v>
      </c>
      <c r="M276" s="11">
        <f t="shared" si="68"/>
        <v>0</v>
      </c>
      <c r="N276" s="9"/>
      <c r="O276" s="9"/>
      <c r="P276" s="9"/>
      <c r="Q276" s="9"/>
      <c r="R276" s="11">
        <f t="shared" si="69"/>
        <v>0.18698118251297358</v>
      </c>
      <c r="S276" s="20">
        <f t="shared" si="70"/>
        <v>-0.05753537859902236</v>
      </c>
      <c r="T276" s="11"/>
      <c r="U276" s="11">
        <f t="shared" si="71"/>
        <v>0.19563302994249918</v>
      </c>
      <c r="V276" s="11">
        <f t="shared" si="72"/>
        <v>0.28398103978792505</v>
      </c>
      <c r="W276" s="11">
        <f t="shared" si="73"/>
        <v>0.9541730983480187</v>
      </c>
      <c r="X276" s="10">
        <f t="shared" si="74"/>
        <v>267</v>
      </c>
      <c r="Y276" s="10">
        <f t="shared" si="75"/>
        <v>26.600000000000108</v>
      </c>
      <c r="Z276" s="11">
        <f t="shared" si="76"/>
        <v>0.10335266710386486</v>
      </c>
      <c r="AA276" s="11">
        <f t="shared" si="77"/>
        <v>0.9946447738778491</v>
      </c>
      <c r="AB276" s="9">
        <f t="shared" si="78"/>
        <v>300</v>
      </c>
      <c r="AC276" s="9"/>
      <c r="AD276" s="9"/>
      <c r="AE276" s="9"/>
      <c r="AF276" s="9"/>
      <c r="AG276" s="9"/>
    </row>
    <row r="277" spans="1:33" ht="12.75">
      <c r="A277" s="9"/>
      <c r="B277" s="9"/>
      <c r="C277" s="9"/>
      <c r="D277" s="9"/>
      <c r="E277" s="17"/>
      <c r="F277" s="9"/>
      <c r="G277" s="10"/>
      <c r="H277" s="11">
        <f t="shared" si="64"/>
        <v>2.4</v>
      </c>
      <c r="I277" s="10">
        <f t="shared" si="65"/>
        <v>0.19999999999999996</v>
      </c>
      <c r="J277" s="9">
        <f t="shared" si="66"/>
        <v>268</v>
      </c>
      <c r="K277" s="11"/>
      <c r="L277" s="11">
        <f t="shared" si="67"/>
        <v>1</v>
      </c>
      <c r="M277" s="11">
        <f t="shared" si="68"/>
        <v>0</v>
      </c>
      <c r="N277" s="9"/>
      <c r="O277" s="9"/>
      <c r="P277" s="9"/>
      <c r="Q277" s="9"/>
      <c r="R277" s="11">
        <f t="shared" si="69"/>
        <v>0.18062837268406018</v>
      </c>
      <c r="S277" s="20">
        <f t="shared" si="70"/>
        <v>-0.04047167552983044</v>
      </c>
      <c r="T277" s="11"/>
      <c r="U277" s="11">
        <f t="shared" si="71"/>
        <v>0.18510690300116744</v>
      </c>
      <c r="V277" s="11">
        <f t="shared" si="72"/>
        <v>0.17664241182156926</v>
      </c>
      <c r="W277" s="11">
        <f t="shared" si="73"/>
        <v>0.9782234402645126</v>
      </c>
      <c r="X277" s="10">
        <f t="shared" si="74"/>
        <v>268</v>
      </c>
      <c r="Y277" s="10">
        <f t="shared" si="75"/>
        <v>26.70000000000011</v>
      </c>
      <c r="Z277" s="11">
        <f t="shared" si="76"/>
        <v>0.003537548134799812</v>
      </c>
      <c r="AA277" s="11">
        <f t="shared" si="77"/>
        <v>0.999993742857021</v>
      </c>
      <c r="AB277" s="9">
        <f t="shared" si="78"/>
        <v>300</v>
      </c>
      <c r="AC277" s="9"/>
      <c r="AD277" s="9"/>
      <c r="AE277" s="9"/>
      <c r="AF277" s="9"/>
      <c r="AG277" s="9"/>
    </row>
    <row r="278" spans="1:33" ht="12.75">
      <c r="A278" s="9"/>
      <c r="B278" s="9"/>
      <c r="C278" s="9"/>
      <c r="D278" s="9"/>
      <c r="E278" s="17"/>
      <c r="F278" s="9"/>
      <c r="G278" s="10"/>
      <c r="H278" s="11">
        <f t="shared" si="64"/>
        <v>2.4</v>
      </c>
      <c r="I278" s="10">
        <f t="shared" si="65"/>
        <v>0.19999999999999996</v>
      </c>
      <c r="J278" s="9">
        <f t="shared" si="66"/>
        <v>269</v>
      </c>
      <c r="K278" s="11"/>
      <c r="L278" s="11">
        <f t="shared" si="67"/>
        <v>1</v>
      </c>
      <c r="M278" s="11">
        <f t="shared" si="68"/>
        <v>0</v>
      </c>
      <c r="N278" s="9"/>
      <c r="O278" s="9"/>
      <c r="P278" s="9"/>
      <c r="Q278" s="9"/>
      <c r="R278" s="11">
        <f t="shared" si="69"/>
        <v>0.17310486368676944</v>
      </c>
      <c r="S278" s="20">
        <f t="shared" si="70"/>
        <v>-0.02177030259250845</v>
      </c>
      <c r="T278" s="11"/>
      <c r="U278" s="11">
        <f t="shared" si="71"/>
        <v>0.17446844960331484</v>
      </c>
      <c r="V278" s="11">
        <f t="shared" si="72"/>
        <v>0.06750213431673115</v>
      </c>
      <c r="W278" s="11">
        <f t="shared" si="73"/>
        <v>0.9919493218816232</v>
      </c>
      <c r="X278" s="10">
        <f t="shared" si="74"/>
        <v>269</v>
      </c>
      <c r="Y278" s="10">
        <f t="shared" si="75"/>
        <v>26.80000000000011</v>
      </c>
      <c r="Z278" s="11">
        <f t="shared" si="76"/>
        <v>-0.0963129168458702</v>
      </c>
      <c r="AA278" s="11">
        <f t="shared" si="77"/>
        <v>0.9953511049115485</v>
      </c>
      <c r="AB278" s="9">
        <f t="shared" si="78"/>
        <v>300</v>
      </c>
      <c r="AC278" s="9"/>
      <c r="AD278" s="9"/>
      <c r="AE278" s="9"/>
      <c r="AF278" s="9"/>
      <c r="AG278" s="9"/>
    </row>
    <row r="279" spans="1:33" ht="12.75">
      <c r="A279" s="9"/>
      <c r="B279" s="9"/>
      <c r="C279" s="9"/>
      <c r="D279" s="9"/>
      <c r="E279" s="17"/>
      <c r="F279" s="9"/>
      <c r="G279" s="10"/>
      <c r="H279" s="11">
        <f t="shared" si="64"/>
        <v>2.4</v>
      </c>
      <c r="I279" s="10">
        <f t="shared" si="65"/>
        <v>0.19999999999999996</v>
      </c>
      <c r="J279" s="9">
        <f t="shared" si="66"/>
        <v>270</v>
      </c>
      <c r="K279" s="11"/>
      <c r="L279" s="11">
        <f t="shared" si="67"/>
        <v>1</v>
      </c>
      <c r="M279" s="11">
        <f t="shared" si="68"/>
        <v>0</v>
      </c>
      <c r="N279" s="9"/>
      <c r="O279" s="9"/>
      <c r="P279" s="9"/>
      <c r="Q279" s="9"/>
      <c r="R279" s="11">
        <f t="shared" si="69"/>
        <v>0.16381505116260137</v>
      </c>
      <c r="S279" s="20">
        <f t="shared" si="70"/>
        <v>-0.0034017830299253315</v>
      </c>
      <c r="T279" s="11"/>
      <c r="U279" s="11">
        <f t="shared" si="71"/>
        <v>0.16385036806546513</v>
      </c>
      <c r="V279" s="11">
        <f t="shared" si="72"/>
        <v>-0.042474155884133946</v>
      </c>
      <c r="W279" s="11">
        <f t="shared" si="73"/>
        <v>0.9942330893074143</v>
      </c>
      <c r="X279" s="10">
        <f t="shared" si="74"/>
        <v>270</v>
      </c>
      <c r="Y279" s="10">
        <f t="shared" si="75"/>
        <v>26.900000000000112</v>
      </c>
      <c r="Z279" s="11">
        <f t="shared" si="76"/>
        <v>-0.19520105499823376</v>
      </c>
      <c r="AA279" s="11">
        <f t="shared" si="77"/>
        <v>0.9807632477451307</v>
      </c>
      <c r="AB279" s="9">
        <f t="shared" si="78"/>
        <v>300</v>
      </c>
      <c r="AC279" s="9"/>
      <c r="AD279" s="9"/>
      <c r="AE279" s="9"/>
      <c r="AF279" s="9"/>
      <c r="AG279" s="9"/>
    </row>
    <row r="280" spans="1:33" ht="12.75">
      <c r="A280" s="9"/>
      <c r="B280" s="9"/>
      <c r="C280" s="9"/>
      <c r="D280" s="9"/>
      <c r="E280" s="17"/>
      <c r="F280" s="9"/>
      <c r="G280" s="10"/>
      <c r="H280" s="11">
        <f t="shared" si="64"/>
        <v>2.4</v>
      </c>
      <c r="I280" s="10">
        <f t="shared" si="65"/>
        <v>0.19999999999999996</v>
      </c>
      <c r="J280" s="9">
        <f t="shared" si="66"/>
        <v>271</v>
      </c>
      <c r="K280" s="11"/>
      <c r="L280" s="11">
        <f t="shared" si="67"/>
        <v>1</v>
      </c>
      <c r="M280" s="11">
        <f t="shared" si="68"/>
        <v>0</v>
      </c>
      <c r="N280" s="9"/>
      <c r="O280" s="9"/>
      <c r="P280" s="9"/>
      <c r="Q280" s="9"/>
      <c r="R280" s="11">
        <f t="shared" si="69"/>
        <v>0.1527268991140998</v>
      </c>
      <c r="S280" s="20">
        <f t="shared" si="70"/>
        <v>0.013469841562283591</v>
      </c>
      <c r="T280" s="11"/>
      <c r="U280" s="11">
        <f t="shared" si="71"/>
        <v>0.1533197389272544</v>
      </c>
      <c r="V280" s="11">
        <f t="shared" si="72"/>
        <v>-0.1520488200473834</v>
      </c>
      <c r="W280" s="11">
        <f t="shared" si="73"/>
        <v>0.9845690852971138</v>
      </c>
      <c r="X280" s="10">
        <f t="shared" si="74"/>
        <v>271</v>
      </c>
      <c r="Y280" s="10">
        <f t="shared" si="75"/>
        <v>27.000000000000114</v>
      </c>
      <c r="Z280" s="11">
        <f t="shared" si="76"/>
        <v>-0.29213880873394493</v>
      </c>
      <c r="AA280" s="11">
        <f t="shared" si="77"/>
        <v>0.9563759284044698</v>
      </c>
      <c r="AB280" s="9">
        <f t="shared" si="78"/>
        <v>300</v>
      </c>
      <c r="AC280" s="9"/>
      <c r="AD280" s="9"/>
      <c r="AE280" s="9"/>
      <c r="AF280" s="9"/>
      <c r="AG280" s="9"/>
    </row>
    <row r="281" spans="1:33" ht="12.75">
      <c r="A281" s="9"/>
      <c r="B281" s="9"/>
      <c r="C281" s="9"/>
      <c r="D281" s="9"/>
      <c r="E281" s="17"/>
      <c r="F281" s="9"/>
      <c r="G281" s="10"/>
      <c r="H281" s="11">
        <f t="shared" si="64"/>
        <v>2.4</v>
      </c>
      <c r="I281" s="10">
        <f t="shared" si="65"/>
        <v>0.19999999999999996</v>
      </c>
      <c r="J281" s="9">
        <f t="shared" si="66"/>
        <v>272</v>
      </c>
      <c r="K281" s="11"/>
      <c r="L281" s="11">
        <f t="shared" si="67"/>
        <v>1</v>
      </c>
      <c r="M281" s="11">
        <f t="shared" si="68"/>
        <v>0</v>
      </c>
      <c r="N281" s="9"/>
      <c r="O281" s="9"/>
      <c r="P281" s="9"/>
      <c r="Q281" s="9"/>
      <c r="R281" s="11">
        <f t="shared" si="69"/>
        <v>0.14008998868656153</v>
      </c>
      <c r="S281" s="20">
        <f t="shared" si="70"/>
        <v>0.02819315689264401</v>
      </c>
      <c r="T281" s="11"/>
      <c r="U281" s="11">
        <f t="shared" si="71"/>
        <v>0.14289877195334527</v>
      </c>
      <c r="V281" s="11">
        <f t="shared" si="72"/>
        <v>-0.25988668698547657</v>
      </c>
      <c r="W281" s="11">
        <f t="shared" si="73"/>
        <v>0.9628666786507967</v>
      </c>
      <c r="X281" s="10">
        <f t="shared" si="74"/>
        <v>272</v>
      </c>
      <c r="Y281" s="10">
        <f t="shared" si="75"/>
        <v>27.100000000000115</v>
      </c>
      <c r="Z281" s="11">
        <f t="shared" si="76"/>
        <v>-0.38615760806103755</v>
      </c>
      <c r="AA281" s="11">
        <f t="shared" si="77"/>
        <v>0.9224328169230419</v>
      </c>
      <c r="AB281" s="9">
        <f t="shared" si="78"/>
        <v>300</v>
      </c>
      <c r="AC281" s="9"/>
      <c r="AD281" s="9"/>
      <c r="AE281" s="9"/>
      <c r="AF281" s="9"/>
      <c r="AG281" s="9"/>
    </row>
    <row r="282" spans="1:33" ht="12.75">
      <c r="A282" s="9"/>
      <c r="B282" s="9"/>
      <c r="C282" s="9"/>
      <c r="D282" s="9"/>
      <c r="E282" s="17"/>
      <c r="F282" s="9"/>
      <c r="G282" s="10"/>
      <c r="H282" s="11">
        <f t="shared" si="64"/>
        <v>2.4</v>
      </c>
      <c r="I282" s="10">
        <f t="shared" si="65"/>
        <v>0.19999999999999996</v>
      </c>
      <c r="J282" s="9">
        <f t="shared" si="66"/>
        <v>273</v>
      </c>
      <c r="K282" s="11"/>
      <c r="L282" s="11">
        <f t="shared" si="67"/>
        <v>1</v>
      </c>
      <c r="M282" s="11">
        <f t="shared" si="68"/>
        <v>0</v>
      </c>
      <c r="N282" s="9"/>
      <c r="O282" s="9"/>
      <c r="P282" s="9"/>
      <c r="Q282" s="9"/>
      <c r="R282" s="11">
        <f t="shared" si="69"/>
        <v>0.12627092107556098</v>
      </c>
      <c r="S282" s="20">
        <f t="shared" si="70"/>
        <v>0.04043386172775476</v>
      </c>
      <c r="T282" s="11"/>
      <c r="U282" s="11">
        <f t="shared" si="71"/>
        <v>0.13258673645387664</v>
      </c>
      <c r="V282" s="11">
        <f t="shared" si="72"/>
        <v>-0.364646798666358</v>
      </c>
      <c r="W282" s="11">
        <f t="shared" si="73"/>
        <v>0.929320903945042</v>
      </c>
      <c r="X282" s="10">
        <f t="shared" si="74"/>
        <v>273</v>
      </c>
      <c r="Y282" s="10">
        <f t="shared" si="75"/>
        <v>27.200000000000117</v>
      </c>
      <c r="Z282" s="11">
        <f t="shared" si="76"/>
        <v>-0.4763180482151183</v>
      </c>
      <c r="AA282" s="11">
        <f t="shared" si="77"/>
        <v>0.8792730616506684</v>
      </c>
      <c r="AB282" s="9">
        <f t="shared" si="78"/>
        <v>300</v>
      </c>
      <c r="AC282" s="9"/>
      <c r="AD282" s="9"/>
      <c r="AE282" s="9"/>
      <c r="AF282" s="9"/>
      <c r="AG282" s="9"/>
    </row>
    <row r="283" spans="1:33" ht="12.75">
      <c r="A283" s="9"/>
      <c r="B283" s="9"/>
      <c r="C283" s="9"/>
      <c r="D283" s="9"/>
      <c r="E283" s="17"/>
      <c r="F283" s="9"/>
      <c r="G283" s="10"/>
      <c r="H283" s="11">
        <f t="shared" si="64"/>
        <v>2.4</v>
      </c>
      <c r="I283" s="10">
        <f t="shared" si="65"/>
        <v>0.19999999999999996</v>
      </c>
      <c r="J283" s="9">
        <f t="shared" si="66"/>
        <v>274</v>
      </c>
      <c r="K283" s="11"/>
      <c r="L283" s="11">
        <f t="shared" si="67"/>
        <v>1</v>
      </c>
      <c r="M283" s="11">
        <f t="shared" si="68"/>
        <v>0</v>
      </c>
      <c r="N283" s="9"/>
      <c r="O283" s="9"/>
      <c r="P283" s="9"/>
      <c r="Q283" s="9"/>
      <c r="R283" s="11">
        <f t="shared" si="69"/>
        <v>0.11167124954876029</v>
      </c>
      <c r="S283" s="20">
        <f t="shared" si="70"/>
        <v>0.050047842294373535</v>
      </c>
      <c r="T283" s="11"/>
      <c r="U283" s="11">
        <f t="shared" si="71"/>
        <v>0.12237342233550542</v>
      </c>
      <c r="V283" s="11">
        <f t="shared" si="72"/>
        <v>-0.46502674404931554</v>
      </c>
      <c r="W283" s="11">
        <f t="shared" si="73"/>
        <v>0.8843334994309509</v>
      </c>
      <c r="X283" s="10">
        <f t="shared" si="74"/>
        <v>274</v>
      </c>
      <c r="Y283" s="10">
        <f t="shared" si="75"/>
        <v>27.300000000000118</v>
      </c>
      <c r="Z283" s="11">
        <f t="shared" si="76"/>
        <v>-0.5617192758812468</v>
      </c>
      <c r="AA283" s="11">
        <f t="shared" si="77"/>
        <v>0.8273279005953128</v>
      </c>
      <c r="AB283" s="9">
        <f t="shared" si="78"/>
        <v>300</v>
      </c>
      <c r="AC283" s="9"/>
      <c r="AD283" s="9"/>
      <c r="AE283" s="9"/>
      <c r="AF283" s="9"/>
      <c r="AG283" s="9"/>
    </row>
    <row r="284" spans="1:33" ht="12.75">
      <c r="A284" s="9"/>
      <c r="B284" s="9"/>
      <c r="C284" s="9"/>
      <c r="D284" s="9"/>
      <c r="E284" s="17"/>
      <c r="F284" s="9"/>
      <c r="G284" s="10"/>
      <c r="H284" s="11">
        <f t="shared" si="64"/>
        <v>2.4</v>
      </c>
      <c r="I284" s="10">
        <f t="shared" si="65"/>
        <v>0.19999999999999996</v>
      </c>
      <c r="J284" s="9">
        <f t="shared" si="66"/>
        <v>275</v>
      </c>
      <c r="K284" s="11"/>
      <c r="L284" s="11">
        <f t="shared" si="67"/>
        <v>1</v>
      </c>
      <c r="M284" s="11">
        <f t="shared" si="68"/>
        <v>0</v>
      </c>
      <c r="N284" s="9"/>
      <c r="O284" s="9"/>
      <c r="P284" s="9"/>
      <c r="Q284" s="9"/>
      <c r="R284" s="11">
        <f t="shared" si="69"/>
        <v>0.09669253183193127</v>
      </c>
      <c r="S284" s="20">
        <f t="shared" si="70"/>
        <v>0.05700559883563805</v>
      </c>
      <c r="T284" s="11"/>
      <c r="U284" s="11">
        <f t="shared" si="71"/>
        <v>0.11224564138833516</v>
      </c>
      <c r="V284" s="11">
        <f t="shared" si="72"/>
        <v>-0.5597847976356864</v>
      </c>
      <c r="W284" s="11">
        <f t="shared" si="73"/>
        <v>0.8284683825822191</v>
      </c>
      <c r="X284" s="10">
        <f t="shared" si="74"/>
        <v>275</v>
      </c>
      <c r="Y284" s="10">
        <f t="shared" si="75"/>
        <v>27.40000000000012</v>
      </c>
      <c r="Z284" s="11">
        <f t="shared" si="76"/>
        <v>-0.6415079902224756</v>
      </c>
      <c r="AA284" s="11">
        <f t="shared" si="77"/>
        <v>0.7671163526354526</v>
      </c>
      <c r="AB284" s="9">
        <f t="shared" si="78"/>
        <v>300</v>
      </c>
      <c r="AC284" s="9"/>
      <c r="AD284" s="9"/>
      <c r="AE284" s="9"/>
      <c r="AF284" s="9"/>
      <c r="AG284" s="9"/>
    </row>
    <row r="285" spans="1:33" ht="12.75">
      <c r="A285" s="9"/>
      <c r="B285" s="9"/>
      <c r="C285" s="9"/>
      <c r="D285" s="9"/>
      <c r="E285" s="17"/>
      <c r="F285" s="9"/>
      <c r="G285" s="10"/>
      <c r="H285" s="11">
        <f t="shared" si="64"/>
        <v>2.4</v>
      </c>
      <c r="I285" s="10">
        <f t="shared" si="65"/>
        <v>0.19999999999999996</v>
      </c>
      <c r="J285" s="9">
        <f t="shared" si="66"/>
        <v>276</v>
      </c>
      <c r="K285" s="11"/>
      <c r="L285" s="11">
        <f t="shared" si="67"/>
        <v>1</v>
      </c>
      <c r="M285" s="11">
        <f t="shared" si="68"/>
        <v>0</v>
      </c>
      <c r="N285" s="9"/>
      <c r="O285" s="9"/>
      <c r="P285" s="9"/>
      <c r="Q285" s="9"/>
      <c r="R285" s="11">
        <f t="shared" si="69"/>
        <v>0.08172319258678917</v>
      </c>
      <c r="S285" s="20">
        <f t="shared" si="70"/>
        <v>0.06135202994676647</v>
      </c>
      <c r="T285" s="11"/>
      <c r="U285" s="11">
        <f t="shared" si="71"/>
        <v>0.1021897831740843</v>
      </c>
      <c r="V285" s="11">
        <f t="shared" si="72"/>
        <v>-0.647753975231775</v>
      </c>
      <c r="W285" s="11">
        <f t="shared" si="73"/>
        <v>0.7624273060232485</v>
      </c>
      <c r="X285" s="10">
        <f t="shared" si="74"/>
        <v>276</v>
      </c>
      <c r="Y285" s="10">
        <f t="shared" si="75"/>
        <v>27.50000000000012</v>
      </c>
      <c r="Z285" s="11">
        <f t="shared" si="76"/>
        <v>-0.7148869687797496</v>
      </c>
      <c r="AA285" s="11">
        <f t="shared" si="77"/>
        <v>0.6992400316550115</v>
      </c>
      <c r="AB285" s="9">
        <f t="shared" si="78"/>
        <v>300</v>
      </c>
      <c r="AC285" s="9"/>
      <c r="AD285" s="9"/>
      <c r="AE285" s="9"/>
      <c r="AF285" s="9"/>
      <c r="AG285" s="9"/>
    </row>
    <row r="286" spans="1:33" ht="12.75">
      <c r="A286" s="9"/>
      <c r="B286" s="9"/>
      <c r="C286" s="9"/>
      <c r="D286" s="9"/>
      <c r="E286" s="17"/>
      <c r="F286" s="9"/>
      <c r="G286" s="10"/>
      <c r="H286" s="11">
        <f t="shared" si="64"/>
        <v>2.4</v>
      </c>
      <c r="I286" s="10">
        <f t="shared" si="65"/>
        <v>0.19999999999999996</v>
      </c>
      <c r="J286" s="9">
        <f t="shared" si="66"/>
        <v>277</v>
      </c>
      <c r="K286" s="11"/>
      <c r="L286" s="11">
        <f t="shared" si="67"/>
        <v>1</v>
      </c>
      <c r="M286" s="11">
        <f t="shared" si="68"/>
        <v>0</v>
      </c>
      <c r="N286" s="9"/>
      <c r="O286" s="9"/>
      <c r="P286" s="9"/>
      <c r="Q286" s="9"/>
      <c r="R286" s="11">
        <f t="shared" si="69"/>
        <v>0.06713299354797453</v>
      </c>
      <c r="S286" s="20">
        <f t="shared" si="70"/>
        <v>0.06318727436823701</v>
      </c>
      <c r="T286" s="11"/>
      <c r="U286" s="11">
        <f t="shared" si="71"/>
        <v>0.09219257272036209</v>
      </c>
      <c r="V286" s="11">
        <f t="shared" si="72"/>
        <v>-0.7278540209553737</v>
      </c>
      <c r="W286" s="11">
        <f t="shared" si="73"/>
        <v>0.6870351136219301</v>
      </c>
      <c r="X286" s="10">
        <f t="shared" si="74"/>
        <v>277</v>
      </c>
      <c r="Y286" s="10">
        <f t="shared" si="75"/>
        <v>27.600000000000122</v>
      </c>
      <c r="Z286" s="11">
        <f t="shared" si="76"/>
        <v>-0.7811230330551897</v>
      </c>
      <c r="AA286" s="11">
        <f t="shared" si="77"/>
        <v>0.624377135416297</v>
      </c>
      <c r="AB286" s="9">
        <f t="shared" si="78"/>
        <v>277</v>
      </c>
      <c r="AC286" s="9"/>
      <c r="AD286" s="9"/>
      <c r="AE286" s="9"/>
      <c r="AF286" s="9"/>
      <c r="AG286" s="9"/>
    </row>
    <row r="287" spans="1:33" ht="12.75">
      <c r="A287" s="9"/>
      <c r="B287" s="9"/>
      <c r="C287" s="9"/>
      <c r="D287" s="9"/>
      <c r="E287" s="17"/>
      <c r="F287" s="9"/>
      <c r="G287" s="10"/>
      <c r="H287" s="11">
        <f t="shared" si="64"/>
        <v>2.4</v>
      </c>
      <c r="I287" s="10">
        <f t="shared" si="65"/>
        <v>0.19999999999999996</v>
      </c>
      <c r="J287" s="9">
        <f t="shared" si="66"/>
        <v>278</v>
      </c>
      <c r="K287" s="11"/>
      <c r="L287" s="11">
        <f t="shared" si="67"/>
        <v>1</v>
      </c>
      <c r="M287" s="11">
        <f t="shared" si="68"/>
        <v>0</v>
      </c>
      <c r="N287" s="9"/>
      <c r="O287" s="9"/>
      <c r="P287" s="9"/>
      <c r="Q287" s="9"/>
      <c r="R287" s="11">
        <f t="shared" si="69"/>
        <v>0.05326901209981605</v>
      </c>
      <c r="S287" s="20">
        <f t="shared" si="70"/>
        <v>0.06265797820563312</v>
      </c>
      <c r="T287" s="11"/>
      <c r="U287" s="11">
        <f t="shared" si="71"/>
        <v>0.0822411690268806</v>
      </c>
      <c r="V287" s="11">
        <f t="shared" si="72"/>
        <v>-0.7991029027540328</v>
      </c>
      <c r="W287" s="11">
        <f t="shared" si="73"/>
        <v>0.6032282115049762</v>
      </c>
      <c r="X287" s="10">
        <f t="shared" si="74"/>
        <v>278</v>
      </c>
      <c r="Y287" s="10">
        <f t="shared" si="75"/>
        <v>27.700000000000124</v>
      </c>
      <c r="Z287" s="11">
        <f t="shared" si="76"/>
        <v>-0.8395543741892878</v>
      </c>
      <c r="AA287" s="11">
        <f t="shared" si="77"/>
        <v>0.5432756692321434</v>
      </c>
      <c r="AB287" s="9">
        <f t="shared" si="78"/>
        <v>278</v>
      </c>
      <c r="AC287" s="9"/>
      <c r="AD287" s="9"/>
      <c r="AE287" s="9"/>
      <c r="AF287" s="9"/>
      <c r="AG287" s="9"/>
    </row>
    <row r="288" spans="1:33" ht="12.75">
      <c r="A288" s="9"/>
      <c r="B288" s="9"/>
      <c r="C288" s="9"/>
      <c r="D288" s="9"/>
      <c r="E288" s="17"/>
      <c r="F288" s="9"/>
      <c r="G288" s="10"/>
      <c r="H288" s="11">
        <f t="shared" si="64"/>
        <v>2.4</v>
      </c>
      <c r="I288" s="10">
        <f t="shared" si="65"/>
        <v>0.19999999999999996</v>
      </c>
      <c r="J288" s="9">
        <f t="shared" si="66"/>
        <v>279</v>
      </c>
      <c r="K288" s="11"/>
      <c r="L288" s="11">
        <f t="shared" si="67"/>
        <v>1</v>
      </c>
      <c r="M288" s="11">
        <f t="shared" si="68"/>
        <v>0</v>
      </c>
      <c r="N288" s="9"/>
      <c r="O288" s="9"/>
      <c r="P288" s="9"/>
      <c r="Q288" s="9"/>
      <c r="R288" s="11">
        <f t="shared" si="69"/>
        <v>0.04045147143525496</v>
      </c>
      <c r="S288" s="20">
        <f t="shared" si="70"/>
        <v>0.059952542272832754</v>
      </c>
      <c r="T288" s="11"/>
      <c r="U288" s="11">
        <f t="shared" si="71"/>
        <v>0.07232308667536975</v>
      </c>
      <c r="V288" s="11">
        <f t="shared" si="72"/>
        <v>-0.8606276808356274</v>
      </c>
      <c r="W288" s="11">
        <f t="shared" si="73"/>
        <v>0.5120432254490987</v>
      </c>
      <c r="X288" s="10">
        <f t="shared" si="74"/>
        <v>279</v>
      </c>
      <c r="Y288" s="10">
        <f t="shared" si="75"/>
        <v>27.800000000000125</v>
      </c>
      <c r="Z288" s="11">
        <f t="shared" si="76"/>
        <v>-0.8895971655362652</v>
      </c>
      <c r="AA288" s="11">
        <f t="shared" si="77"/>
        <v>0.45674597214408225</v>
      </c>
      <c r="AB288" s="9">
        <f t="shared" si="78"/>
        <v>279</v>
      </c>
      <c r="AC288" s="9"/>
      <c r="AD288" s="9"/>
      <c r="AE288" s="9"/>
      <c r="AF288" s="9"/>
      <c r="AG288" s="9"/>
    </row>
    <row r="289" spans="1:33" ht="12.75">
      <c r="A289" s="9"/>
      <c r="B289" s="9"/>
      <c r="C289" s="9"/>
      <c r="D289" s="9"/>
      <c r="E289" s="17"/>
      <c r="F289" s="9"/>
      <c r="G289" s="10"/>
      <c r="H289" s="11">
        <f t="shared" si="64"/>
        <v>2.4</v>
      </c>
      <c r="I289" s="10">
        <f t="shared" si="65"/>
        <v>0.19999999999999996</v>
      </c>
      <c r="J289" s="9">
        <f t="shared" si="66"/>
        <v>280</v>
      </c>
      <c r="K289" s="11"/>
      <c r="L289" s="11">
        <f t="shared" si="67"/>
        <v>1</v>
      </c>
      <c r="M289" s="11">
        <f t="shared" si="68"/>
        <v>0</v>
      </c>
      <c r="N289" s="9"/>
      <c r="O289" s="9"/>
      <c r="P289" s="9"/>
      <c r="Q289" s="9"/>
      <c r="R289" s="11">
        <f t="shared" si="69"/>
        <v>0.02896948470063787</v>
      </c>
      <c r="S289" s="20">
        <f t="shared" si="70"/>
        <v>0.0552972533050165</v>
      </c>
      <c r="T289" s="11"/>
      <c r="U289" s="11">
        <f t="shared" si="71"/>
        <v>0.06242609443894156</v>
      </c>
      <c r="V289" s="11">
        <f t="shared" si="72"/>
        <v>-0.9116743360158099</v>
      </c>
      <c r="W289" s="11">
        <f t="shared" si="73"/>
        <v>0.4146048398153274</v>
      </c>
      <c r="X289" s="10">
        <f t="shared" si="74"/>
        <v>280</v>
      </c>
      <c r="Y289" s="10">
        <f t="shared" si="75"/>
        <v>27.900000000000126</v>
      </c>
      <c r="Z289" s="11">
        <f t="shared" si="76"/>
        <v>-0.9307513960669306</v>
      </c>
      <c r="AA289" s="11">
        <f t="shared" si="77"/>
        <v>0.3656526202825023</v>
      </c>
      <c r="AB289" s="9">
        <f t="shared" si="78"/>
        <v>280</v>
      </c>
      <c r="AC289" s="9"/>
      <c r="AD289" s="9"/>
      <c r="AE289" s="9"/>
      <c r="AF289" s="9"/>
      <c r="AG289" s="9"/>
    </row>
    <row r="290" spans="1:33" ht="12.75">
      <c r="A290" s="9"/>
      <c r="B290" s="9"/>
      <c r="C290" s="9"/>
      <c r="D290" s="9"/>
      <c r="E290" s="17"/>
      <c r="F290" s="9"/>
      <c r="G290" s="10"/>
      <c r="H290" s="11">
        <f t="shared" si="64"/>
        <v>2.4</v>
      </c>
      <c r="I290" s="10">
        <f t="shared" si="65"/>
        <v>0.19999999999999996</v>
      </c>
      <c r="J290" s="9">
        <f t="shared" si="66"/>
        <v>281</v>
      </c>
      <c r="K290" s="11"/>
      <c r="L290" s="11">
        <f t="shared" si="67"/>
        <v>1</v>
      </c>
      <c r="M290" s="11">
        <f t="shared" si="68"/>
        <v>0</v>
      </c>
      <c r="N290" s="9"/>
      <c r="O290" s="9"/>
      <c r="P290" s="9"/>
      <c r="Q290" s="9"/>
      <c r="R290" s="11">
        <f t="shared" si="69"/>
        <v>0.019077060051120642</v>
      </c>
      <c r="S290" s="20">
        <f t="shared" si="70"/>
        <v>0.048952219532825136</v>
      </c>
      <c r="T290" s="11"/>
      <c r="U290" s="11">
        <f t="shared" si="71"/>
        <v>0.052538119659766756</v>
      </c>
      <c r="V290" s="11">
        <f t="shared" si="72"/>
        <v>-0.9516163175563154</v>
      </c>
      <c r="W290" s="11">
        <f t="shared" si="73"/>
        <v>0.31211270299196947</v>
      </c>
      <c r="X290" s="10">
        <f t="shared" si="74"/>
        <v>281</v>
      </c>
      <c r="Y290" s="10">
        <f t="shared" si="75"/>
        <v>28.000000000000128</v>
      </c>
      <c r="Z290" s="11">
        <f t="shared" si="76"/>
        <v>-0.9626058663136012</v>
      </c>
      <c r="AA290" s="11">
        <f t="shared" si="77"/>
        <v>0.2709057883077459</v>
      </c>
      <c r="AB290" s="9">
        <f t="shared" si="78"/>
        <v>281</v>
      </c>
      <c r="AC290" s="9"/>
      <c r="AD290" s="9"/>
      <c r="AE290" s="9"/>
      <c r="AF290" s="9"/>
      <c r="AG290" s="9"/>
    </row>
    <row r="291" spans="1:33" ht="12.75">
      <c r="A291" s="9"/>
      <c r="B291" s="9"/>
      <c r="C291" s="9"/>
      <c r="D291" s="9"/>
      <c r="E291" s="17"/>
      <c r="F291" s="9"/>
      <c r="G291" s="10"/>
      <c r="H291" s="11">
        <f t="shared" si="64"/>
        <v>2.4</v>
      </c>
      <c r="I291" s="10">
        <f t="shared" si="65"/>
        <v>0.19999999999999996</v>
      </c>
      <c r="J291" s="9">
        <f t="shared" si="66"/>
        <v>282</v>
      </c>
      <c r="K291" s="11"/>
      <c r="L291" s="11">
        <f t="shared" si="67"/>
        <v>1</v>
      </c>
      <c r="M291" s="11">
        <f t="shared" si="68"/>
        <v>0</v>
      </c>
      <c r="N291" s="9"/>
      <c r="O291" s="9"/>
      <c r="P291" s="9"/>
      <c r="Q291" s="9"/>
      <c r="R291" s="11">
        <f t="shared" si="69"/>
        <v>0.01098954875728586</v>
      </c>
      <c r="S291" s="20">
        <f t="shared" si="70"/>
        <v>0.04120691468422355</v>
      </c>
      <c r="T291" s="11"/>
      <c r="U291" s="11">
        <f t="shared" si="71"/>
        <v>0.042647156994126134</v>
      </c>
      <c r="V291" s="11">
        <f t="shared" si="72"/>
        <v>-0.9799617091018278</v>
      </c>
      <c r="W291" s="11">
        <f t="shared" si="73"/>
        <v>0.2058275263296917</v>
      </c>
      <c r="X291" s="10">
        <f t="shared" si="74"/>
        <v>282</v>
      </c>
      <c r="Y291" s="10">
        <f t="shared" si="75"/>
        <v>28.10000000000013</v>
      </c>
      <c r="Z291" s="11">
        <f t="shared" si="76"/>
        <v>-0.9848422969392605</v>
      </c>
      <c r="AA291" s="11">
        <f t="shared" si="77"/>
        <v>0.17345215524576615</v>
      </c>
      <c r="AB291" s="9">
        <f t="shared" si="78"/>
        <v>282</v>
      </c>
      <c r="AC291" s="9"/>
      <c r="AD291" s="9"/>
      <c r="AE291" s="9"/>
      <c r="AF291" s="9"/>
      <c r="AG291" s="9"/>
    </row>
    <row r="292" spans="1:33" ht="12.75">
      <c r="A292" s="9"/>
      <c r="B292" s="9"/>
      <c r="C292" s="9"/>
      <c r="D292" s="9"/>
      <c r="E292" s="17"/>
      <c r="F292" s="9"/>
      <c r="G292" s="10"/>
      <c r="H292" s="11">
        <f t="shared" si="64"/>
        <v>2.4</v>
      </c>
      <c r="I292" s="10">
        <f t="shared" si="65"/>
        <v>0.19999999999999996</v>
      </c>
      <c r="J292" s="9">
        <f t="shared" si="66"/>
        <v>283</v>
      </c>
      <c r="K292" s="11"/>
      <c r="L292" s="11">
        <f t="shared" si="67"/>
        <v>1</v>
      </c>
      <c r="M292" s="11">
        <f t="shared" si="68"/>
        <v>0</v>
      </c>
      <c r="N292" s="9"/>
      <c r="O292" s="9"/>
      <c r="P292" s="9"/>
      <c r="Q292" s="9"/>
      <c r="R292" s="11">
        <f t="shared" si="69"/>
        <v>0.004880587837432726</v>
      </c>
      <c r="S292" s="20">
        <f t="shared" si="70"/>
        <v>0.03237537108392555</v>
      </c>
      <c r="T292" s="11"/>
      <c r="U292" s="11">
        <f t="shared" si="71"/>
        <v>0.03274117881904649</v>
      </c>
      <c r="V292" s="11">
        <f t="shared" si="72"/>
        <v>-0.9963589397905802</v>
      </c>
      <c r="W292" s="11">
        <f t="shared" si="73"/>
        <v>0.09705652456111442</v>
      </c>
      <c r="X292" s="10">
        <f t="shared" si="74"/>
        <v>283</v>
      </c>
      <c r="Y292" s="10">
        <f t="shared" si="75"/>
        <v>28.20000000000013</v>
      </c>
      <c r="Z292" s="11">
        <f t="shared" si="76"/>
        <v>-0.9972385088794835</v>
      </c>
      <c r="AA292" s="11">
        <f t="shared" si="77"/>
        <v>0.07426544558423022</v>
      </c>
      <c r="AB292" s="9">
        <f t="shared" si="78"/>
        <v>283</v>
      </c>
      <c r="AC292" s="9"/>
      <c r="AD292" s="9"/>
      <c r="AE292" s="9"/>
      <c r="AF292" s="9"/>
      <c r="AG292" s="9"/>
    </row>
    <row r="293" spans="1:33" ht="12.75">
      <c r="A293" s="9"/>
      <c r="B293" s="9"/>
      <c r="C293" s="9"/>
      <c r="D293" s="9"/>
      <c r="E293" s="17"/>
      <c r="F293" s="9"/>
      <c r="G293" s="10"/>
      <c r="H293" s="11">
        <f t="shared" si="64"/>
        <v>2.4</v>
      </c>
      <c r="I293" s="10">
        <f t="shared" si="65"/>
        <v>0.19999999999999996</v>
      </c>
      <c r="J293" s="9">
        <f t="shared" si="66"/>
        <v>284</v>
      </c>
      <c r="K293" s="11"/>
      <c r="L293" s="11">
        <f t="shared" si="67"/>
        <v>1</v>
      </c>
      <c r="M293" s="11">
        <f t="shared" si="68"/>
        <v>0</v>
      </c>
      <c r="N293" s="9"/>
      <c r="O293" s="9"/>
      <c r="P293" s="9"/>
      <c r="Q293" s="9"/>
      <c r="R293" s="11">
        <f t="shared" si="69"/>
        <v>0.0008795690889032981</v>
      </c>
      <c r="S293" s="20">
        <f t="shared" si="70"/>
        <v>0.022791078976884205</v>
      </c>
      <c r="T293" s="11"/>
      <c r="U293" s="11">
        <f t="shared" si="71"/>
        <v>0.02280804513132871</v>
      </c>
      <c r="V293" s="11">
        <f t="shared" si="72"/>
        <v>-1.0006009780372718</v>
      </c>
      <c r="W293" s="11">
        <f t="shared" si="73"/>
        <v>-0.012861650057615526</v>
      </c>
      <c r="X293" s="10">
        <f t="shared" si="74"/>
        <v>284</v>
      </c>
      <c r="Y293" s="10">
        <f t="shared" si="75"/>
        <v>28.300000000000132</v>
      </c>
      <c r="Z293" s="11">
        <f t="shared" si="76"/>
        <v>-0.9996706432822063</v>
      </c>
      <c r="AA293" s="11">
        <f t="shared" si="77"/>
        <v>-0.025663299860690898</v>
      </c>
      <c r="AB293" s="9">
        <f t="shared" si="78"/>
        <v>284</v>
      </c>
      <c r="AC293" s="9"/>
      <c r="AD293" s="9"/>
      <c r="AE293" s="9"/>
      <c r="AF293" s="9"/>
      <c r="AG293" s="9"/>
    </row>
    <row r="294" spans="1:33" ht="12.75">
      <c r="A294" s="9"/>
      <c r="B294" s="9"/>
      <c r="C294" s="9"/>
      <c r="D294" s="9"/>
      <c r="E294" s="17"/>
      <c r="F294" s="9"/>
      <c r="G294" s="10"/>
      <c r="H294" s="11">
        <f t="shared" si="64"/>
        <v>2.4</v>
      </c>
      <c r="I294" s="10">
        <f t="shared" si="65"/>
        <v>0.19999999999999996</v>
      </c>
      <c r="J294" s="9">
        <f t="shared" si="66"/>
        <v>285</v>
      </c>
      <c r="K294" s="11"/>
      <c r="L294" s="11">
        <f t="shared" si="67"/>
        <v>1</v>
      </c>
      <c r="M294" s="11">
        <f t="shared" si="68"/>
        <v>0</v>
      </c>
      <c r="N294" s="9"/>
      <c r="O294" s="9"/>
      <c r="P294" s="9"/>
      <c r="Q294" s="9"/>
      <c r="R294" s="11">
        <f t="shared" si="69"/>
        <v>-0.0009303347550654317</v>
      </c>
      <c r="S294" s="20">
        <f t="shared" si="70"/>
        <v>0.012801649803075372</v>
      </c>
      <c r="T294" s="11"/>
      <c r="U294" s="11">
        <f t="shared" si="71"/>
        <v>0.012835410411711125</v>
      </c>
      <c r="V294" s="11">
        <f t="shared" si="72"/>
        <v>-0.992627970570068</v>
      </c>
      <c r="W294" s="11">
        <f t="shared" si="73"/>
        <v>-0.12257232024027331</v>
      </c>
      <c r="X294" s="10">
        <f t="shared" si="74"/>
        <v>285</v>
      </c>
      <c r="Y294" s="10">
        <f t="shared" si="75"/>
        <v>28.400000000000134</v>
      </c>
      <c r="Z294" s="11">
        <f t="shared" si="76"/>
        <v>-0.9921143990644338</v>
      </c>
      <c r="AA294" s="11">
        <f t="shared" si="77"/>
        <v>-0.12533562609656307</v>
      </c>
      <c r="AB294" s="9">
        <f t="shared" si="78"/>
        <v>285</v>
      </c>
      <c r="AC294" s="9"/>
      <c r="AD294" s="9"/>
      <c r="AE294" s="9"/>
      <c r="AF294" s="9"/>
      <c r="AG294" s="9"/>
    </row>
    <row r="295" spans="1:33" ht="12.75">
      <c r="A295" s="9"/>
      <c r="B295" s="9"/>
      <c r="C295" s="9"/>
      <c r="D295" s="9"/>
      <c r="E295" s="17"/>
      <c r="F295" s="9"/>
      <c r="G295" s="10"/>
      <c r="H295" s="11">
        <f t="shared" si="64"/>
        <v>2.4</v>
      </c>
      <c r="I295" s="10">
        <f t="shared" si="65"/>
        <v>0.19999999999999996</v>
      </c>
      <c r="J295" s="9">
        <f t="shared" si="66"/>
        <v>286</v>
      </c>
      <c r="K295" s="11"/>
      <c r="L295" s="11">
        <f t="shared" si="67"/>
        <v>1</v>
      </c>
      <c r="M295" s="11">
        <f t="shared" si="68"/>
        <v>0</v>
      </c>
      <c r="N295" s="9"/>
      <c r="O295" s="9"/>
      <c r="P295" s="9"/>
      <c r="Q295" s="9"/>
      <c r="R295" s="11">
        <f t="shared" si="69"/>
        <v>-0.0005135715056342471</v>
      </c>
      <c r="S295" s="20">
        <f t="shared" si="70"/>
        <v>0.002763305856289755</v>
      </c>
      <c r="T295" s="11"/>
      <c r="U295" s="11">
        <f t="shared" si="71"/>
        <v>0.002810625365786889</v>
      </c>
      <c r="V295" s="11">
        <f t="shared" si="72"/>
        <v>-0.9725282211308712</v>
      </c>
      <c r="W295" s="11">
        <f t="shared" si="73"/>
        <v>-0.23072036725214273</v>
      </c>
      <c r="X295" s="10">
        <f t="shared" si="74"/>
        <v>286</v>
      </c>
      <c r="Y295" s="10">
        <f t="shared" si="75"/>
        <v>28.500000000000135</v>
      </c>
      <c r="Z295" s="11">
        <f t="shared" si="76"/>
        <v>-0.9746452757206275</v>
      </c>
      <c r="AA295" s="11">
        <f t="shared" si="77"/>
        <v>-0.223755640186928</v>
      </c>
      <c r="AB295" s="9">
        <f t="shared" si="78"/>
        <v>286</v>
      </c>
      <c r="AC295" s="9"/>
      <c r="AD295" s="9"/>
      <c r="AE295" s="9"/>
      <c r="AF295" s="9"/>
      <c r="AG295" s="9"/>
    </row>
    <row r="296" spans="1:33" ht="12.75">
      <c r="A296" s="9"/>
      <c r="B296" s="9"/>
      <c r="C296" s="9"/>
      <c r="D296" s="9"/>
      <c r="E296" s="17"/>
      <c r="F296" s="9"/>
      <c r="G296" s="10"/>
      <c r="H296" s="11">
        <f t="shared" si="64"/>
        <v>2.4</v>
      </c>
      <c r="I296" s="10">
        <f t="shared" si="65"/>
        <v>0.19999999999999996</v>
      </c>
      <c r="J296" s="9">
        <f t="shared" si="66"/>
        <v>287</v>
      </c>
      <c r="K296" s="11"/>
      <c r="L296" s="11">
        <f t="shared" si="67"/>
        <v>1</v>
      </c>
      <c r="M296" s="11">
        <f t="shared" si="68"/>
        <v>0</v>
      </c>
      <c r="N296" s="9"/>
      <c r="O296" s="9"/>
      <c r="P296" s="9"/>
      <c r="Q296" s="9"/>
      <c r="R296" s="11">
        <f t="shared" si="69"/>
        <v>0.0021170545897563064</v>
      </c>
      <c r="S296" s="20">
        <f t="shared" si="70"/>
        <v>-0.006964727065214726</v>
      </c>
      <c r="T296" s="11"/>
      <c r="U296" s="11">
        <f t="shared" si="71"/>
        <v>0.007279377942444174</v>
      </c>
      <c r="V296" s="11">
        <f t="shared" si="72"/>
        <v>-1.0045194169053555</v>
      </c>
      <c r="W296" s="11">
        <f t="shared" si="73"/>
        <v>-0.12547511371109876</v>
      </c>
      <c r="X296" s="10">
        <f t="shared" si="74"/>
        <v>287</v>
      </c>
      <c r="Y296" s="10">
        <f t="shared" si="75"/>
        <v>28.600000000000136</v>
      </c>
      <c r="Z296" s="11">
        <f t="shared" si="76"/>
        <v>-0.9474378189567144</v>
      </c>
      <c r="AA296" s="11">
        <f t="shared" si="77"/>
        <v>-0.31993996188432605</v>
      </c>
      <c r="AB296" s="9">
        <f t="shared" si="78"/>
        <v>287</v>
      </c>
      <c r="AC296" s="9"/>
      <c r="AD296" s="9"/>
      <c r="AE296" s="9"/>
      <c r="AF296" s="9"/>
      <c r="AG296" s="9"/>
    </row>
    <row r="297" spans="1:33" ht="12.75">
      <c r="A297" s="9"/>
      <c r="B297" s="9"/>
      <c r="C297" s="9"/>
      <c r="D297" s="9"/>
      <c r="E297" s="17"/>
      <c r="F297" s="9"/>
      <c r="G297" s="10"/>
      <c r="H297" s="11">
        <f t="shared" si="64"/>
        <v>2.4</v>
      </c>
      <c r="I297" s="10">
        <f t="shared" si="65"/>
        <v>0.19999999999999996</v>
      </c>
      <c r="J297" s="9">
        <f t="shared" si="66"/>
        <v>288</v>
      </c>
      <c r="K297" s="11"/>
      <c r="L297" s="11">
        <f t="shared" si="67"/>
        <v>1</v>
      </c>
      <c r="M297" s="11">
        <f t="shared" si="68"/>
        <v>0</v>
      </c>
      <c r="N297" s="9"/>
      <c r="O297" s="9"/>
      <c r="P297" s="9"/>
      <c r="Q297" s="9"/>
      <c r="R297" s="11">
        <f t="shared" si="69"/>
        <v>-0.057081597948641094</v>
      </c>
      <c r="S297" s="20">
        <f t="shared" si="70"/>
        <v>0.1944648481732273</v>
      </c>
      <c r="T297" s="11"/>
      <c r="U297" s="11">
        <f t="shared" si="71"/>
        <v>0.2026694007476379</v>
      </c>
      <c r="V297" s="11">
        <f t="shared" si="72"/>
        <v>-0.9735380465002146</v>
      </c>
      <c r="W297" s="11">
        <f t="shared" si="73"/>
        <v>-0.23102204492096134</v>
      </c>
      <c r="X297" s="10">
        <f t="shared" si="74"/>
        <v>288</v>
      </c>
      <c r="Y297" s="10">
        <f t="shared" si="75"/>
        <v>28.700000000000138</v>
      </c>
      <c r="Z297" s="11">
        <f t="shared" si="76"/>
        <v>-0.9107638766870901</v>
      </c>
      <c r="AA297" s="11">
        <f t="shared" si="77"/>
        <v>-0.4129275492406663</v>
      </c>
      <c r="AB297" s="9">
        <f t="shared" si="78"/>
        <v>300</v>
      </c>
      <c r="AC297" s="9"/>
      <c r="AD297" s="9"/>
      <c r="AE297" s="9"/>
      <c r="AF297" s="9"/>
      <c r="AG297" s="9"/>
    </row>
    <row r="298" spans="1:33" ht="12.75">
      <c r="A298" s="9"/>
      <c r="B298" s="9"/>
      <c r="C298" s="9"/>
      <c r="D298" s="9"/>
      <c r="E298" s="17"/>
      <c r="F298" s="9"/>
      <c r="G298" s="10"/>
      <c r="H298" s="11">
        <f t="shared" si="64"/>
        <v>2.4</v>
      </c>
      <c r="I298" s="10">
        <f t="shared" si="65"/>
        <v>0.19999999999999996</v>
      </c>
      <c r="J298" s="9">
        <f t="shared" si="66"/>
        <v>289</v>
      </c>
      <c r="K298" s="11"/>
      <c r="L298" s="11">
        <f t="shared" si="67"/>
        <v>1</v>
      </c>
      <c r="M298" s="11">
        <f t="shared" si="68"/>
        <v>0</v>
      </c>
      <c r="N298" s="9"/>
      <c r="O298" s="9"/>
      <c r="P298" s="9"/>
      <c r="Q298" s="9"/>
      <c r="R298" s="11">
        <f t="shared" si="69"/>
        <v>-0.06277416981312445</v>
      </c>
      <c r="S298" s="20">
        <f t="shared" si="70"/>
        <v>0.18190550431970498</v>
      </c>
      <c r="T298" s="11"/>
      <c r="U298" s="11">
        <f t="shared" si="71"/>
        <v>0.19243234888535032</v>
      </c>
      <c r="V298" s="11">
        <f t="shared" si="72"/>
        <v>-0.9376544816035571</v>
      </c>
      <c r="W298" s="11">
        <f t="shared" si="73"/>
        <v>-0.33500459042888486</v>
      </c>
      <c r="X298" s="10">
        <f t="shared" si="74"/>
        <v>289</v>
      </c>
      <c r="Y298" s="10">
        <f t="shared" si="75"/>
        <v>28.80000000000014</v>
      </c>
      <c r="Z298" s="11">
        <f t="shared" si="76"/>
        <v>-0.8649898828201191</v>
      </c>
      <c r="AA298" s="11">
        <f t="shared" si="77"/>
        <v>-0.501789301020694</v>
      </c>
      <c r="AB298" s="9">
        <f t="shared" si="78"/>
        <v>300</v>
      </c>
      <c r="AC298" s="9"/>
      <c r="AD298" s="9"/>
      <c r="AE298" s="9"/>
      <c r="AF298" s="9"/>
      <c r="AG298" s="9"/>
    </row>
    <row r="299" spans="1:33" ht="12.75">
      <c r="A299" s="9"/>
      <c r="B299" s="9"/>
      <c r="C299" s="9"/>
      <c r="D299" s="9"/>
      <c r="E299" s="17"/>
      <c r="F299" s="9"/>
      <c r="G299" s="10"/>
      <c r="H299" s="11">
        <f t="shared" si="64"/>
        <v>2.4</v>
      </c>
      <c r="I299" s="10">
        <f t="shared" si="65"/>
        <v>0.19999999999999996</v>
      </c>
      <c r="J299" s="9">
        <f t="shared" si="66"/>
        <v>290</v>
      </c>
      <c r="K299" s="11"/>
      <c r="L299" s="11">
        <f t="shared" si="67"/>
        <v>1</v>
      </c>
      <c r="M299" s="11">
        <f t="shared" si="68"/>
        <v>0</v>
      </c>
      <c r="N299" s="9"/>
      <c r="O299" s="9"/>
      <c r="P299" s="9"/>
      <c r="Q299" s="9"/>
      <c r="R299" s="11">
        <f t="shared" si="69"/>
        <v>-0.072664598783438</v>
      </c>
      <c r="S299" s="20">
        <f t="shared" si="70"/>
        <v>0.1667847105918091</v>
      </c>
      <c r="T299" s="11"/>
      <c r="U299" s="11">
        <f t="shared" si="71"/>
        <v>0.18192658850083332</v>
      </c>
      <c r="V299" s="11">
        <f t="shared" si="72"/>
        <v>-0.8937185955296996</v>
      </c>
      <c r="W299" s="11">
        <f t="shared" si="73"/>
        <v>-0.43584921306641083</v>
      </c>
      <c r="X299" s="10">
        <f t="shared" si="74"/>
        <v>290</v>
      </c>
      <c r="Y299" s="10">
        <f t="shared" si="75"/>
        <v>28.90000000000014</v>
      </c>
      <c r="Z299" s="11">
        <f t="shared" si="76"/>
        <v>-0.8105731959716495</v>
      </c>
      <c r="AA299" s="11">
        <f t="shared" si="77"/>
        <v>-0.5856373399744128</v>
      </c>
      <c r="AB299" s="9">
        <f t="shared" si="78"/>
        <v>300</v>
      </c>
      <c r="AC299" s="9"/>
      <c r="AD299" s="9"/>
      <c r="AE299" s="9"/>
      <c r="AF299" s="9"/>
      <c r="AG299" s="9"/>
    </row>
    <row r="300" spans="1:33" ht="12.75">
      <c r="A300" s="9"/>
      <c r="B300" s="9"/>
      <c r="C300" s="9"/>
      <c r="D300" s="9"/>
      <c r="E300" s="17"/>
      <c r="F300" s="9"/>
      <c r="G300" s="10"/>
      <c r="H300" s="11">
        <f t="shared" si="64"/>
        <v>2.4</v>
      </c>
      <c r="I300" s="10">
        <f t="shared" si="65"/>
        <v>0.19999999999999996</v>
      </c>
      <c r="J300" s="9">
        <f t="shared" si="66"/>
        <v>291</v>
      </c>
      <c r="K300" s="11"/>
      <c r="L300" s="11">
        <f t="shared" si="67"/>
        <v>1</v>
      </c>
      <c r="M300" s="11">
        <f t="shared" si="68"/>
        <v>0</v>
      </c>
      <c r="N300" s="9"/>
      <c r="O300" s="9"/>
      <c r="P300" s="9"/>
      <c r="Q300" s="9"/>
      <c r="R300" s="11">
        <f t="shared" si="69"/>
        <v>-0.08314539955805011</v>
      </c>
      <c r="S300" s="20">
        <f t="shared" si="70"/>
        <v>0.14978812690800197</v>
      </c>
      <c r="T300" s="11"/>
      <c r="U300" s="11">
        <f t="shared" si="71"/>
        <v>0.1713173675675514</v>
      </c>
      <c r="V300" s="11">
        <f t="shared" si="72"/>
        <v>-0.840332333055294</v>
      </c>
      <c r="W300" s="11">
        <f t="shared" si="73"/>
        <v>-0.5320256497804723</v>
      </c>
      <c r="X300" s="10">
        <f t="shared" si="74"/>
        <v>291</v>
      </c>
      <c r="Y300" s="10">
        <f t="shared" si="75"/>
        <v>29.000000000000142</v>
      </c>
      <c r="Z300" s="11">
        <f t="shared" si="76"/>
        <v>-0.748057529688906</v>
      </c>
      <c r="AA300" s="11">
        <f t="shared" si="77"/>
        <v>-0.6636338842130738</v>
      </c>
      <c r="AB300" s="9">
        <f t="shared" si="78"/>
        <v>300</v>
      </c>
      <c r="AC300" s="9"/>
      <c r="AD300" s="9"/>
      <c r="AE300" s="9"/>
      <c r="AF300" s="9"/>
      <c r="AG300" s="9"/>
    </row>
    <row r="301" spans="1:33" ht="12.75">
      <c r="A301" s="9"/>
      <c r="B301" s="9"/>
      <c r="C301" s="9"/>
      <c r="D301" s="9"/>
      <c r="E301" s="17"/>
      <c r="F301" s="9"/>
      <c r="G301" s="10"/>
      <c r="H301" s="11">
        <f t="shared" si="64"/>
        <v>2.4</v>
      </c>
      <c r="I301" s="10">
        <f t="shared" si="65"/>
        <v>0.19999999999999996</v>
      </c>
      <c r="J301" s="9">
        <f t="shared" si="66"/>
        <v>292</v>
      </c>
      <c r="K301" s="11"/>
      <c r="L301" s="11">
        <f t="shared" si="67"/>
        <v>1</v>
      </c>
      <c r="M301" s="11">
        <f t="shared" si="68"/>
        <v>0</v>
      </c>
      <c r="N301" s="9"/>
      <c r="O301" s="9"/>
      <c r="P301" s="9"/>
      <c r="Q301" s="9"/>
      <c r="R301" s="11">
        <f t="shared" si="69"/>
        <v>-0.09227480336638794</v>
      </c>
      <c r="S301" s="20">
        <f t="shared" si="70"/>
        <v>0.1316082344326015</v>
      </c>
      <c r="T301" s="11"/>
      <c r="U301" s="11">
        <f t="shared" si="71"/>
        <v>0.16073383808884847</v>
      </c>
      <c r="V301" s="11">
        <f t="shared" si="72"/>
        <v>-0.777183039222766</v>
      </c>
      <c r="W301" s="11">
        <f t="shared" si="73"/>
        <v>-0.6220932171310621</v>
      </c>
      <c r="X301" s="10">
        <f t="shared" si="74"/>
        <v>292</v>
      </c>
      <c r="Y301" s="10">
        <f t="shared" si="75"/>
        <v>29.100000000000144</v>
      </c>
      <c r="Z301" s="11">
        <f t="shared" si="76"/>
        <v>-0.6780675198444542</v>
      </c>
      <c r="AA301" s="11">
        <f t="shared" si="77"/>
        <v>-0.734999618048874</v>
      </c>
      <c r="AB301" s="9">
        <f t="shared" si="78"/>
        <v>300</v>
      </c>
      <c r="AC301" s="9"/>
      <c r="AD301" s="9"/>
      <c r="AE301" s="9"/>
      <c r="AF301" s="9"/>
      <c r="AG301" s="9"/>
    </row>
    <row r="302" spans="1:33" ht="12.75">
      <c r="A302" s="9"/>
      <c r="B302" s="9"/>
      <c r="C302" s="9"/>
      <c r="D302" s="9"/>
      <c r="E302" s="17"/>
      <c r="F302" s="9"/>
      <c r="G302" s="10"/>
      <c r="H302" s="11">
        <f t="shared" si="64"/>
        <v>2.4</v>
      </c>
      <c r="I302" s="10">
        <f t="shared" si="65"/>
        <v>0.19999999999999996</v>
      </c>
      <c r="J302" s="9">
        <f t="shared" si="66"/>
        <v>293</v>
      </c>
      <c r="K302" s="11"/>
      <c r="L302" s="11">
        <f t="shared" si="67"/>
        <v>1</v>
      </c>
      <c r="M302" s="11">
        <f t="shared" si="68"/>
        <v>0</v>
      </c>
      <c r="N302" s="9"/>
      <c r="O302" s="9"/>
      <c r="P302" s="9"/>
      <c r="Q302" s="9"/>
      <c r="R302" s="11">
        <f t="shared" si="69"/>
        <v>-0.09911551937831176</v>
      </c>
      <c r="S302" s="20">
        <f t="shared" si="70"/>
        <v>0.1129064009178119</v>
      </c>
      <c r="T302" s="11"/>
      <c r="U302" s="11">
        <f t="shared" si="71"/>
        <v>0.15023894817871353</v>
      </c>
      <c r="V302" s="11">
        <f t="shared" si="72"/>
        <v>-0.704613926727082</v>
      </c>
      <c r="W302" s="11">
        <f t="shared" si="73"/>
        <v>-0.7047595579935242</v>
      </c>
      <c r="X302" s="10">
        <f t="shared" si="74"/>
        <v>293</v>
      </c>
      <c r="Y302" s="10">
        <f t="shared" si="75"/>
        <v>29.200000000000145</v>
      </c>
      <c r="Z302" s="11">
        <f t="shared" si="76"/>
        <v>-0.6013024834810383</v>
      </c>
      <c r="AA302" s="11">
        <f t="shared" si="77"/>
        <v>-0.7990214786597013</v>
      </c>
      <c r="AB302" s="9">
        <f t="shared" si="78"/>
        <v>300</v>
      </c>
      <c r="AC302" s="9"/>
      <c r="AD302" s="9"/>
      <c r="AE302" s="9"/>
      <c r="AF302" s="9"/>
      <c r="AG302" s="9"/>
    </row>
    <row r="303" spans="1:33" ht="12.75">
      <c r="A303" s="9"/>
      <c r="B303" s="9"/>
      <c r="C303" s="9"/>
      <c r="D303" s="9"/>
      <c r="E303" s="17"/>
      <c r="F303" s="9"/>
      <c r="G303" s="10"/>
      <c r="H303" s="11">
        <f t="shared" si="64"/>
        <v>2.4</v>
      </c>
      <c r="I303" s="10">
        <f t="shared" si="65"/>
        <v>0.19999999999999996</v>
      </c>
      <c r="J303" s="9">
        <f t="shared" si="66"/>
        <v>294</v>
      </c>
      <c r="K303" s="11"/>
      <c r="L303" s="11">
        <f t="shared" si="67"/>
        <v>1</v>
      </c>
      <c r="M303" s="11">
        <f t="shared" si="68"/>
        <v>0</v>
      </c>
      <c r="N303" s="9"/>
      <c r="O303" s="9"/>
      <c r="P303" s="9"/>
      <c r="Q303" s="9"/>
      <c r="R303" s="11">
        <f t="shared" si="69"/>
        <v>-0.10331144324604369</v>
      </c>
      <c r="S303" s="20">
        <f t="shared" si="70"/>
        <v>0.09426192066617711</v>
      </c>
      <c r="T303" s="11"/>
      <c r="U303" s="11">
        <f t="shared" si="71"/>
        <v>0.13985193596535292</v>
      </c>
      <c r="V303" s="11">
        <f t="shared" si="72"/>
        <v>-0.6233547101233147</v>
      </c>
      <c r="W303" s="11">
        <f t="shared" si="73"/>
        <v>-0.7789009075694662</v>
      </c>
      <c r="X303" s="10">
        <f t="shared" si="74"/>
        <v>294</v>
      </c>
      <c r="Y303" s="10">
        <f t="shared" si="75"/>
        <v>29.300000000000146</v>
      </c>
      <c r="Z303" s="11">
        <f t="shared" si="76"/>
        <v>-0.5185294314668546</v>
      </c>
      <c r="AA303" s="11">
        <f t="shared" si="77"/>
        <v>-0.8550597807771457</v>
      </c>
      <c r="AB303" s="9">
        <f t="shared" si="78"/>
        <v>300</v>
      </c>
      <c r="AC303" s="9"/>
      <c r="AD303" s="9"/>
      <c r="AE303" s="9"/>
      <c r="AF303" s="9"/>
      <c r="AG303" s="9"/>
    </row>
    <row r="304" spans="1:33" ht="12.75">
      <c r="A304" s="9"/>
      <c r="B304" s="9"/>
      <c r="C304" s="9"/>
      <c r="D304" s="9"/>
      <c r="E304" s="17"/>
      <c r="F304" s="9"/>
      <c r="G304" s="10"/>
      <c r="H304" s="11">
        <f t="shared" si="64"/>
        <v>2.4</v>
      </c>
      <c r="I304" s="10">
        <f t="shared" si="65"/>
        <v>0.19999999999999996</v>
      </c>
      <c r="J304" s="9">
        <f t="shared" si="66"/>
        <v>295</v>
      </c>
      <c r="K304" s="11"/>
      <c r="L304" s="11">
        <f t="shared" si="67"/>
        <v>1</v>
      </c>
      <c r="M304" s="11">
        <f t="shared" si="68"/>
        <v>0</v>
      </c>
      <c r="N304" s="9"/>
      <c r="O304" s="9"/>
      <c r="P304" s="9"/>
      <c r="Q304" s="9"/>
      <c r="R304" s="11">
        <f t="shared" si="69"/>
        <v>-0.10482527865646007</v>
      </c>
      <c r="S304" s="20">
        <f t="shared" si="70"/>
        <v>0.07615887320767956</v>
      </c>
      <c r="T304" s="11"/>
      <c r="U304" s="11">
        <f t="shared" si="71"/>
        <v>0.1295704943791908</v>
      </c>
      <c r="V304" s="11">
        <f t="shared" si="72"/>
        <v>-0.5343623765873667</v>
      </c>
      <c r="W304" s="11">
        <f t="shared" si="73"/>
        <v>-0.8435566464626736</v>
      </c>
      <c r="X304" s="10">
        <f t="shared" si="74"/>
        <v>295</v>
      </c>
      <c r="Y304" s="10">
        <f t="shared" si="75"/>
        <v>29.400000000000148</v>
      </c>
      <c r="Z304" s="11">
        <f t="shared" si="76"/>
        <v>-0.4305754047764953</v>
      </c>
      <c r="AA304" s="11">
        <f t="shared" si="77"/>
        <v>-0.9025546082102497</v>
      </c>
      <c r="AB304" s="9">
        <f t="shared" si="78"/>
        <v>300</v>
      </c>
      <c r="AC304" s="9"/>
      <c r="AD304" s="9"/>
      <c r="AE304" s="9"/>
      <c r="AF304" s="9"/>
      <c r="AG304" s="9"/>
    </row>
    <row r="305" spans="1:33" ht="12.75">
      <c r="A305" s="9"/>
      <c r="B305" s="9"/>
      <c r="C305" s="9"/>
      <c r="D305" s="9"/>
      <c r="E305" s="17"/>
      <c r="F305" s="9"/>
      <c r="G305" s="10"/>
      <c r="H305" s="11">
        <f t="shared" si="64"/>
        <v>2.4</v>
      </c>
      <c r="I305" s="10">
        <f t="shared" si="65"/>
        <v>0.19999999999999996</v>
      </c>
      <c r="J305" s="9">
        <f t="shared" si="66"/>
        <v>296</v>
      </c>
      <c r="K305" s="11"/>
      <c r="L305" s="11">
        <f t="shared" si="67"/>
        <v>1</v>
      </c>
      <c r="M305" s="11">
        <f t="shared" si="68"/>
        <v>0</v>
      </c>
      <c r="N305" s="9"/>
      <c r="O305" s="9"/>
      <c r="P305" s="9"/>
      <c r="Q305" s="9"/>
      <c r="R305" s="11">
        <f t="shared" si="69"/>
        <v>-0.10378697181087143</v>
      </c>
      <c r="S305" s="20">
        <f t="shared" si="70"/>
        <v>0.0589979617475761</v>
      </c>
      <c r="T305" s="11"/>
      <c r="U305" s="11">
        <f t="shared" si="71"/>
        <v>0.11938381384441978</v>
      </c>
      <c r="V305" s="11">
        <f t="shared" si="72"/>
        <v>-0.4387332746885628</v>
      </c>
      <c r="W305" s="11">
        <f t="shared" si="73"/>
        <v>-0.8979172468091393</v>
      </c>
      <c r="X305" s="10">
        <f t="shared" si="74"/>
        <v>296</v>
      </c>
      <c r="Y305" s="10">
        <f t="shared" si="75"/>
        <v>29.50000000000015</v>
      </c>
      <c r="Z305" s="11">
        <f t="shared" si="76"/>
        <v>-0.33831921097091483</v>
      </c>
      <c r="AA305" s="11">
        <f t="shared" si="77"/>
        <v>-0.941031408343004</v>
      </c>
      <c r="AB305" s="9">
        <f t="shared" si="78"/>
        <v>300</v>
      </c>
      <c r="AC305" s="9"/>
      <c r="AD305" s="9"/>
      <c r="AE305" s="9"/>
      <c r="AF305" s="9"/>
      <c r="AG305" s="9"/>
    </row>
    <row r="306" spans="1:33" ht="12.75">
      <c r="A306" s="9"/>
      <c r="B306" s="9"/>
      <c r="C306" s="9"/>
      <c r="D306" s="9"/>
      <c r="E306" s="17"/>
      <c r="F306" s="9"/>
      <c r="G306" s="10"/>
      <c r="H306" s="11">
        <f t="shared" si="64"/>
        <v>2.4</v>
      </c>
      <c r="I306" s="10">
        <f t="shared" si="65"/>
        <v>0.19999999999999996</v>
      </c>
      <c r="J306" s="9">
        <f t="shared" si="66"/>
        <v>297</v>
      </c>
      <c r="K306" s="11"/>
      <c r="L306" s="11">
        <f t="shared" si="67"/>
        <v>1</v>
      </c>
      <c r="M306" s="11">
        <f t="shared" si="68"/>
        <v>0</v>
      </c>
      <c r="N306" s="9"/>
      <c r="O306" s="9"/>
      <c r="P306" s="9"/>
      <c r="Q306" s="9"/>
      <c r="R306" s="11">
        <f t="shared" si="69"/>
        <v>-0.100414063717648</v>
      </c>
      <c r="S306" s="20">
        <f t="shared" si="70"/>
        <v>0.043114161533864714</v>
      </c>
      <c r="T306" s="11"/>
      <c r="U306" s="11">
        <f t="shared" si="71"/>
        <v>0.109278612349627</v>
      </c>
      <c r="V306" s="11">
        <f t="shared" si="72"/>
        <v>-0.33765634141270773</v>
      </c>
      <c r="W306" s="11">
        <f t="shared" si="73"/>
        <v>-0.94131602051933</v>
      </c>
      <c r="X306" s="10">
        <f t="shared" si="74"/>
        <v>297</v>
      </c>
      <c r="Y306" s="10">
        <f t="shared" si="75"/>
        <v>29.60000000000015</v>
      </c>
      <c r="Z306" s="11">
        <f t="shared" si="76"/>
        <v>-0.24268264344277543</v>
      </c>
      <c r="AA306" s="11">
        <f t="shared" si="77"/>
        <v>-0.9701057337072216</v>
      </c>
      <c r="AB306" s="9">
        <f t="shared" si="78"/>
        <v>300</v>
      </c>
      <c r="AC306" s="9"/>
      <c r="AD306" s="9"/>
      <c r="AE306" s="9"/>
      <c r="AF306" s="9"/>
      <c r="AG306" s="9"/>
    </row>
    <row r="307" spans="1:33" ht="12.75">
      <c r="A307" s="9"/>
      <c r="B307" s="9"/>
      <c r="C307" s="9"/>
      <c r="D307" s="9"/>
      <c r="E307" s="17"/>
      <c r="F307" s="9"/>
      <c r="G307" s="10"/>
      <c r="H307" s="11">
        <f t="shared" si="64"/>
        <v>2.4</v>
      </c>
      <c r="I307" s="10">
        <f t="shared" si="65"/>
        <v>0.19999999999999996</v>
      </c>
      <c r="J307" s="9">
        <f t="shared" si="66"/>
        <v>298</v>
      </c>
      <c r="K307" s="11"/>
      <c r="L307" s="11">
        <f t="shared" si="67"/>
        <v>1</v>
      </c>
      <c r="M307" s="11">
        <f t="shared" si="68"/>
        <v>0</v>
      </c>
      <c r="N307" s="9"/>
      <c r="O307" s="9"/>
      <c r="P307" s="9"/>
      <c r="Q307" s="9"/>
      <c r="R307" s="11">
        <f t="shared" si="69"/>
        <v>-0.0949736979699323</v>
      </c>
      <c r="S307" s="20">
        <f t="shared" si="70"/>
        <v>0.028789713187891586</v>
      </c>
      <c r="T307" s="11"/>
      <c r="U307" s="11">
        <f t="shared" si="71"/>
        <v>0.09924137691268185</v>
      </c>
      <c r="V307" s="11">
        <f t="shared" si="72"/>
        <v>-0.2323866736421315</v>
      </c>
      <c r="W307" s="11">
        <f t="shared" si="73"/>
        <v>-0.9732267874714499</v>
      </c>
      <c r="X307" s="10">
        <f t="shared" si="74"/>
        <v>298</v>
      </c>
      <c r="Y307" s="10">
        <f t="shared" si="75"/>
        <v>29.700000000000152</v>
      </c>
      <c r="Z307" s="11">
        <f t="shared" si="76"/>
        <v>-0.14462127116157214</v>
      </c>
      <c r="AA307" s="11">
        <f t="shared" si="77"/>
        <v>-0.9894870832545573</v>
      </c>
      <c r="AB307" s="9">
        <f t="shared" si="78"/>
        <v>298</v>
      </c>
      <c r="AC307" s="9"/>
      <c r="AD307" s="9"/>
      <c r="AE307" s="9"/>
      <c r="AF307" s="9"/>
      <c r="AG307" s="9"/>
    </row>
    <row r="308" spans="1:33" ht="12.75">
      <c r="A308" s="9"/>
      <c r="B308" s="9"/>
      <c r="C308" s="9"/>
      <c r="D308" s="9"/>
      <c r="E308" s="17"/>
      <c r="F308" s="9"/>
      <c r="G308" s="10"/>
      <c r="H308" s="11">
        <f t="shared" si="64"/>
        <v>2.4</v>
      </c>
      <c r="I308" s="10">
        <f t="shared" si="65"/>
        <v>0.19999999999999996</v>
      </c>
      <c r="J308" s="9">
        <f t="shared" si="66"/>
        <v>299</v>
      </c>
      <c r="K308" s="11"/>
      <c r="L308" s="11">
        <f t="shared" si="67"/>
        <v>1</v>
      </c>
      <c r="M308" s="11">
        <f t="shared" si="68"/>
        <v>0</v>
      </c>
      <c r="N308" s="9"/>
      <c r="O308" s="9"/>
      <c r="P308" s="9"/>
      <c r="Q308" s="9"/>
      <c r="R308" s="11">
        <f t="shared" si="69"/>
        <v>-0.08776540248055936</v>
      </c>
      <c r="S308" s="20">
        <f t="shared" si="70"/>
        <v>0.016260295783107392</v>
      </c>
      <c r="T308" s="11"/>
      <c r="U308" s="11">
        <f t="shared" si="71"/>
        <v>0.08925896644891602</v>
      </c>
      <c r="V308" s="11">
        <f t="shared" si="72"/>
        <v>-0.12422729585696812</v>
      </c>
      <c r="W308" s="11">
        <f t="shared" si="73"/>
        <v>-0.9932654749815217</v>
      </c>
      <c r="X308" s="10">
        <f t="shared" si="74"/>
        <v>299</v>
      </c>
      <c r="Y308" s="10">
        <f t="shared" si="75"/>
        <v>29.800000000000153</v>
      </c>
      <c r="Z308" s="11">
        <f t="shared" si="76"/>
        <v>-0.045114890944358735</v>
      </c>
      <c r="AA308" s="11">
        <f t="shared" si="77"/>
        <v>-0.9989818049469563</v>
      </c>
      <c r="AB308" s="9">
        <f t="shared" si="78"/>
        <v>299</v>
      </c>
      <c r="AC308" s="9"/>
      <c r="AD308" s="9"/>
      <c r="AE308" s="9"/>
      <c r="AF308" s="9"/>
      <c r="AG308" s="9"/>
    </row>
    <row r="309" spans="1:33" ht="12.75">
      <c r="A309" s="9"/>
      <c r="B309" s="9"/>
      <c r="C309" s="9"/>
      <c r="D309" s="9"/>
      <c r="E309" s="17"/>
      <c r="F309" s="9"/>
      <c r="G309" s="10"/>
      <c r="H309" s="11">
        <f t="shared" si="64"/>
        <v>2.4</v>
      </c>
      <c r="I309" s="10">
        <f t="shared" si="65"/>
        <v>0.19999999999999996</v>
      </c>
      <c r="J309" s="9">
        <f t="shared" si="66"/>
        <v>300</v>
      </c>
      <c r="K309" s="11"/>
      <c r="L309" s="11">
        <f t="shared" si="67"/>
        <v>1</v>
      </c>
      <c r="M309" s="11">
        <f t="shared" si="68"/>
        <v>0</v>
      </c>
      <c r="N309" s="9"/>
      <c r="O309" s="9"/>
      <c r="P309" s="9"/>
      <c r="Q309" s="9"/>
      <c r="R309" s="11">
        <f t="shared" si="69"/>
        <v>-0.07911240491260939</v>
      </c>
      <c r="S309" s="20">
        <f t="shared" si="70"/>
        <v>0.005716329965434586</v>
      </c>
      <c r="T309" s="11"/>
      <c r="U309" s="11">
        <f t="shared" si="71"/>
        <v>0.07931865505245526</v>
      </c>
      <c r="V309" s="11">
        <f t="shared" si="72"/>
        <v>-0.014513325862999374</v>
      </c>
      <c r="W309" s="11">
        <f t="shared" si="73"/>
        <v>-1.0011929454584476</v>
      </c>
      <c r="X309" s="10">
        <f t="shared" si="74"/>
        <v>300</v>
      </c>
      <c r="Y309" s="10">
        <f t="shared" si="75"/>
        <v>29.900000000000155</v>
      </c>
      <c r="Z309" s="11">
        <f t="shared" si="76"/>
        <v>0.05484226235017049</v>
      </c>
      <c r="AA309" s="11">
        <f t="shared" si="77"/>
        <v>-0.9984950306638061</v>
      </c>
      <c r="AB309" s="9">
        <f t="shared" si="78"/>
        <v>300</v>
      </c>
      <c r="AC309" s="9"/>
      <c r="AD309" s="9"/>
      <c r="AE309" s="9"/>
      <c r="AF309" s="9"/>
      <c r="AG309" s="9"/>
    </row>
    <row r="310" spans="1:33" ht="12.75">
      <c r="A310" s="9"/>
      <c r="B310" s="9"/>
      <c r="C310" s="9"/>
      <c r="D310" s="9"/>
      <c r="E310" s="15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11">
        <f aca="true" t="shared" si="79" ref="R310:S312">(V309-Z309)</f>
        <v>-0.06935558821316987</v>
      </c>
      <c r="S310" s="20">
        <f t="shared" si="79"/>
        <v>-0.0026979147946415427</v>
      </c>
      <c r="T310" s="11"/>
      <c r="U310" s="11">
        <f>SQRT(R310*R310+S310*S310)</f>
        <v>0.0694080424780438</v>
      </c>
      <c r="V310" s="11">
        <f>V309-$F$6*R310/U310</f>
        <v>0.09540354300507227</v>
      </c>
      <c r="W310" s="11">
        <f>W309-$F$6*S310/U310</f>
        <v>-0.9969172071316615</v>
      </c>
      <c r="X310" s="10">
        <f>X309+1</f>
        <v>301</v>
      </c>
      <c r="Y310" s="10">
        <f>Y309+0.1</f>
        <v>30.000000000000156</v>
      </c>
      <c r="Z310" s="11">
        <f t="shared" si="76"/>
        <v>0.1542514498877385</v>
      </c>
      <c r="AA310" s="11">
        <f>SIN(Y310)</f>
        <v>-0.9880316240928376</v>
      </c>
      <c r="AB310" s="9">
        <f>MIN(AB11:AB309)</f>
        <v>60</v>
      </c>
      <c r="AC310" s="9"/>
      <c r="AD310" s="9"/>
      <c r="AE310" s="9"/>
      <c r="AF310" s="9"/>
      <c r="AG310" s="9"/>
    </row>
    <row r="311" spans="1:33" ht="12.75">
      <c r="A311" s="9"/>
      <c r="B311" s="9"/>
      <c r="C311" s="9"/>
      <c r="D311" s="9"/>
      <c r="E311" s="15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11">
        <f t="shared" si="79"/>
        <v>-0.05884790688266624</v>
      </c>
      <c r="S311" s="20">
        <f t="shared" si="79"/>
        <v>-0.008885583038823919</v>
      </c>
      <c r="T311" s="11"/>
      <c r="U311" s="11">
        <f>SQRT(R311*R311+S311*S311)</f>
        <v>0.059514953838600865</v>
      </c>
      <c r="V311" s="11">
        <f>V310-$F$6*R311/U311</f>
        <v>0.20417065680723037</v>
      </c>
      <c r="W311" s="11">
        <f>W310-$F$6*S311/U311</f>
        <v>-0.980494206335571</v>
      </c>
      <c r="X311" s="10">
        <f>X310+1</f>
        <v>302</v>
      </c>
      <c r="Y311" s="10">
        <f>Y310+0.1</f>
        <v>30.100000000000158</v>
      </c>
      <c r="Z311" s="11">
        <f t="shared" si="76"/>
        <v>0.2521194079267784</v>
      </c>
      <c r="AA311" s="11">
        <f>SIN(Y311)</f>
        <v>-0.9676961321337658</v>
      </c>
      <c r="AB311" s="9"/>
      <c r="AC311" s="9"/>
      <c r="AD311" s="9"/>
      <c r="AE311" s="9"/>
      <c r="AF311" s="9"/>
      <c r="AG311" s="9"/>
    </row>
    <row r="312" spans="1:33" ht="12.75">
      <c r="A312" s="9"/>
      <c r="B312" s="9"/>
      <c r="C312" s="9"/>
      <c r="D312" s="9"/>
      <c r="E312" s="15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11">
        <f t="shared" si="79"/>
        <v>-0.04794875111954802</v>
      </c>
      <c r="S312" s="20">
        <f t="shared" si="79"/>
        <v>-0.012798074201805232</v>
      </c>
      <c r="T312" s="11"/>
      <c r="U312" s="11">
        <f>SQRT(R312*R312+S312*S312)</f>
        <v>0.04962734565941715</v>
      </c>
      <c r="V312" s="11">
        <f>V311-$F$6*R312/U312</f>
        <v>0.3104500185798146</v>
      </c>
      <c r="W312" s="11">
        <f>W311-$F$6*S312/U312</f>
        <v>-0.9521270199891573</v>
      </c>
      <c r="X312" s="10">
        <f>X311+1</f>
        <v>303</v>
      </c>
      <c r="Y312" s="10">
        <f>Y311+0.1</f>
        <v>30.20000000000016</v>
      </c>
      <c r="Z312" s="11">
        <f t="shared" si="76"/>
        <v>0.34746827218140985</v>
      </c>
      <c r="AA312" s="11">
        <f>SIN(Y312)</f>
        <v>-0.9376917403002256</v>
      </c>
      <c r="AB312" s="9"/>
      <c r="AC312" s="9"/>
      <c r="AD312" s="9"/>
      <c r="AE312" s="9"/>
      <c r="AF312" s="9"/>
      <c r="AG312" s="9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Günter Roolfs</dc:creator>
  <cp:keywords/>
  <dc:description/>
  <cp:lastModifiedBy>Roolfs</cp:lastModifiedBy>
  <dcterms:created xsi:type="dcterms:W3CDTF">2002-01-13T16:28:34Z</dcterms:created>
  <dcterms:modified xsi:type="dcterms:W3CDTF">2013-08-20T13:59:35Z</dcterms:modified>
  <cp:category/>
  <cp:version/>
  <cp:contentType/>
  <cp:contentStatus/>
</cp:coreProperties>
</file>