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yloranalyse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<sst xmlns="http://schemas.openxmlformats.org/spreadsheetml/2006/main" count="26" uniqueCount="20">
  <si>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Summe</t>
  </si>
  <si>
    <t>Nummer des Summanden</t>
  </si>
  <si>
    <t xml:space="preserve"> 11/15</t>
  </si>
  <si>
    <t>Lösung</t>
  </si>
  <si>
    <r>
      <t>a</t>
    </r>
    <r>
      <rPr>
        <vertAlign val="subscript"/>
        <sz val="11"/>
        <color indexed="9"/>
        <rFont val="Arial"/>
        <family val="2"/>
      </rPr>
      <t>1</t>
    </r>
  </si>
  <si>
    <r>
      <t>a</t>
    </r>
    <r>
      <rPr>
        <vertAlign val="subscript"/>
        <sz val="11"/>
        <color indexed="9"/>
        <rFont val="Arial"/>
        <family val="2"/>
      </rPr>
      <t>2</t>
    </r>
  </si>
  <si>
    <r>
      <t>a</t>
    </r>
    <r>
      <rPr>
        <vertAlign val="subscript"/>
        <sz val="11"/>
        <color indexed="9"/>
        <rFont val="Arial"/>
        <family val="2"/>
      </rPr>
      <t>3</t>
    </r>
  </si>
  <si>
    <r>
      <t>a</t>
    </r>
    <r>
      <rPr>
        <vertAlign val="subscript"/>
        <sz val="11"/>
        <color indexed="9"/>
        <rFont val="Arial"/>
        <family val="2"/>
      </rPr>
      <t>4</t>
    </r>
  </si>
  <si>
    <t>Hierzu werden die Koeffizienten, beginnend mit dem 1. Summanden, mit dem Schieberegler angepasst.</t>
  </si>
  <si>
    <t>Damit der eingestellte Wert übernommen wird, ist gegebenenfalls auf den Schieberegler zu klicken.</t>
  </si>
  <si>
    <t>Roolfs</t>
  </si>
  <si>
    <t>a0</t>
  </si>
  <si>
    <t xml:space="preserve"> a2 x^2</t>
  </si>
  <si>
    <t xml:space="preserve"> a4 x^4</t>
  </si>
  <si>
    <t xml:space="preserve"> a1 x^1</t>
  </si>
  <si>
    <t xml:space="preserve"> a3 x^3</t>
  </si>
  <si>
    <r>
      <t>a</t>
    </r>
    <r>
      <rPr>
        <vertAlign val="subscript"/>
        <sz val="11"/>
        <color indexed="9"/>
        <rFont val="Arial"/>
        <family val="2"/>
      </rPr>
      <t>0</t>
    </r>
  </si>
  <si>
    <t xml:space="preserve"> 1/(1+x)</t>
  </si>
  <si>
    <t>Die gegebene Funktion f(x)=1/(1+x) soll durch eine Summe von Potenzfunktionen bestmöglich approximiert werden.</t>
  </si>
  <si>
    <t>Dieses Beispiel eignet sich, um die Güte der Approximation zu problematisieren.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</si>
</sst>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\ ???/???"/>
  </numFmts>
  <fonts count="10">
    <font>
      <sz val="10"/>
      <name val="Arial"/>
      <family val="0"/>
    </font>
    <font>
      <sz val="10"/>
      <color indexed="9"/>
      <name val="Arial"/>
      <family val="2"/>
    </font>
    <font>
      <sz val="10"/>
      <color indexed="54"/>
      <name val="Arial"/>
      <family val="2"/>
    </font>
    <font>
      <i/>
      <sz val="10"/>
      <color indexed="9"/>
      <name val="Arial"/>
      <family val="2"/>
    </font>
    <font>
      <i/>
      <sz val="10"/>
      <color indexed="59"/>
      <name val="Arial"/>
      <family val="2"/>
    </font>
    <font>
      <sz val="9"/>
      <color indexed="9"/>
      <name val="Arial"/>
      <family val="2"/>
    </font>
    <font>
      <sz val="8"/>
      <name val="Arial"/>
      <family val="0"/>
    </font>
    <font>
      <sz val="11"/>
      <color indexed="9"/>
      <name val="Arial"/>
      <family val="2"/>
    </font>
    <font>
      <vertAlign val="subscript"/>
      <sz val="11"/>
      <color indexed="9"/>
      <name val="Arial"/>
      <family val="2"/>
    </font>
    <font>
      <i/>
      <sz val="10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71" fontId="2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2" fontId="1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3" fontId="5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750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Tayloranalyse!$B$1</c:f>
              <c:strCache>
                <c:ptCount val="1"/>
                <c:pt idx="0">
                  <c:v>a0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Tayloranalyse!$A$2:$A$82</c:f>
              <c:numCache/>
            </c:numRef>
          </c:xVal>
          <c:yVal>
            <c:numRef>
              <c:f>Tayloranalyse!$B$2:$B$82</c:f>
              <c:numCache/>
            </c:numRef>
          </c:yVal>
          <c:smooth val="1"/>
        </c:ser>
        <c:ser>
          <c:idx val="1"/>
          <c:order val="1"/>
          <c:tx>
            <c:strRef>
              <c:f>Tayloranalyse!$C$1</c:f>
              <c:strCache>
                <c:ptCount val="1"/>
                <c:pt idx="0">
                  <c:v> a1 x^1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Tayloranalyse!$A$2:$A$82</c:f>
              <c:numCache/>
            </c:numRef>
          </c:xVal>
          <c:yVal>
            <c:numRef>
              <c:f>Tayloranalyse!$C$2:$C$82</c:f>
              <c:numCache/>
            </c:numRef>
          </c:yVal>
          <c:smooth val="1"/>
        </c:ser>
        <c:ser>
          <c:idx val="2"/>
          <c:order val="2"/>
          <c:tx>
            <c:strRef>
              <c:f>Tayloranalyse!$D$1</c:f>
              <c:strCache>
                <c:ptCount val="1"/>
                <c:pt idx="0">
                  <c:v> a2 x^2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Tayloranalyse!$A$2:$A$82</c:f>
              <c:numCache/>
            </c:numRef>
          </c:xVal>
          <c:yVal>
            <c:numRef>
              <c:f>Tayloranalyse!$D$2:$D$82</c:f>
              <c:numCache/>
            </c:numRef>
          </c:yVal>
          <c:smooth val="1"/>
        </c:ser>
        <c:ser>
          <c:idx val="3"/>
          <c:order val="3"/>
          <c:tx>
            <c:strRef>
              <c:f>Tayloranalyse!$E$1</c:f>
              <c:strCache>
                <c:ptCount val="1"/>
                <c:pt idx="0">
                  <c:v> a3 x^3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Tayloranalyse!$A$2:$A$82</c:f>
              <c:numCache/>
            </c:numRef>
          </c:xVal>
          <c:yVal>
            <c:numRef>
              <c:f>Tayloranalyse!$E$2:$E$82</c:f>
              <c:numCache/>
            </c:numRef>
          </c:yVal>
          <c:smooth val="1"/>
        </c:ser>
        <c:ser>
          <c:idx val="4"/>
          <c:order val="4"/>
          <c:tx>
            <c:strRef>
              <c:f>Tayloranalyse!$F$1</c:f>
              <c:strCache>
                <c:ptCount val="1"/>
                <c:pt idx="0">
                  <c:v> a4 x^4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Tayloranalyse!$A$2:$A$82</c:f>
              <c:numCache/>
            </c:numRef>
          </c:xVal>
          <c:yVal>
            <c:numRef>
              <c:f>Tayloranalyse!$F$2:$F$82</c:f>
              <c:numCache/>
            </c:numRef>
          </c:yVal>
          <c:smooth val="1"/>
        </c:ser>
        <c:ser>
          <c:idx val="5"/>
          <c:order val="5"/>
          <c:tx>
            <c:strRef>
              <c:f>Tayloranalyse!$G$1</c:f>
              <c:strCache>
                <c:ptCount val="1"/>
                <c:pt idx="0">
                  <c:v>Summe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Tayloranalyse!$A$2:$A$82</c:f>
              <c:numCache/>
            </c:numRef>
          </c:xVal>
          <c:yVal>
            <c:numRef>
              <c:f>Tayloranalyse!$G$2:$G$82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Tayloranalyse!$A$2:$A$82</c:f>
              <c:numCache/>
            </c:numRef>
          </c:xVal>
          <c:yVal>
            <c:numRef>
              <c:f>Tayloranalyse!$H$2:$H$82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Tayloranalyse!$A$2:$A$82</c:f>
              <c:numCache/>
            </c:numRef>
          </c:xVal>
          <c:yVal>
            <c:numRef>
              <c:f>Tayloranalyse!$I$2:$I$82</c:f>
              <c:numCache/>
            </c:numRef>
          </c:yVal>
          <c:smooth val="1"/>
        </c:ser>
        <c:axId val="36299105"/>
        <c:axId val="58256490"/>
      </c:scatterChart>
      <c:valAx>
        <c:axId val="3629910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8256490"/>
        <c:crosses val="autoZero"/>
        <c:crossBetween val="midCat"/>
        <c:dispUnits/>
        <c:majorUnit val="0.5"/>
        <c:minorUnit val="0.5"/>
      </c:valAx>
      <c:valAx>
        <c:axId val="58256490"/>
        <c:scaling>
          <c:orientation val="minMax"/>
          <c:max val="1"/>
          <c:min val="-0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6299105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8625"/>
          <c:y val="0.639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3</xdr:row>
      <xdr:rowOff>0</xdr:rowOff>
    </xdr:from>
    <xdr:to>
      <xdr:col>11</xdr:col>
      <xdr:colOff>390525</xdr:colOff>
      <xdr:row>15</xdr:row>
      <xdr:rowOff>66675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97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209550</xdr:rowOff>
    </xdr:from>
    <xdr:to>
      <xdr:col>9</xdr:col>
      <xdr:colOff>171450</xdr:colOff>
      <xdr:row>27</xdr:row>
      <xdr:rowOff>123825</xdr:rowOff>
    </xdr:to>
    <xdr:graphicFrame>
      <xdr:nvGraphicFramePr>
        <xdr:cNvPr id="2" name="Chart 13"/>
        <xdr:cNvGraphicFramePr/>
      </xdr:nvGraphicFramePr>
      <xdr:xfrm>
        <a:off x="95250" y="209550"/>
        <a:ext cx="32956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180975</xdr:colOff>
      <xdr:row>6</xdr:row>
      <xdr:rowOff>9525</xdr:rowOff>
    </xdr:from>
    <xdr:to>
      <xdr:col>13</xdr:col>
      <xdr:colOff>361950</xdr:colOff>
      <xdr:row>11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628650"/>
          <a:ext cx="695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152400</xdr:rowOff>
    </xdr:from>
    <xdr:to>
      <xdr:col>14</xdr:col>
      <xdr:colOff>0</xdr:colOff>
      <xdr:row>16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149542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18</xdr:row>
      <xdr:rowOff>28575</xdr:rowOff>
    </xdr:from>
    <xdr:to>
      <xdr:col>15</xdr:col>
      <xdr:colOff>381000</xdr:colOff>
      <xdr:row>19</xdr:row>
      <xdr:rowOff>114300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0" y="2019300"/>
          <a:ext cx="1400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A82"/>
  <sheetViews>
    <sheetView showGridLines="0" showRowColHeaders="0" tabSelected="1" workbookViewId="0" topLeftCell="A1">
      <selection activeCell="V50" sqref="V50"/>
    </sheetView>
  </sheetViews>
  <sheetFormatPr defaultColWidth="11.421875" defaultRowHeight="12.75"/>
  <cols>
    <col min="1" max="1" width="3.7109375" style="13" customWidth="1"/>
    <col min="2" max="2" width="4.57421875" style="13" customWidth="1"/>
    <col min="3" max="9" width="5.7109375" style="13" customWidth="1"/>
    <col min="10" max="10" width="4.57421875" style="13" customWidth="1"/>
    <col min="11" max="11" width="3.00390625" style="14" customWidth="1"/>
    <col min="12" max="16" width="7.7109375" style="14" customWidth="1"/>
    <col min="17" max="17" width="5.7109375" style="13" customWidth="1"/>
    <col min="18" max="16384" width="11.421875" style="13" customWidth="1"/>
  </cols>
  <sheetData>
    <row r="1" spans="1:27" ht="18.75">
      <c r="A1" s="2"/>
      <c r="B1" s="2" t="s">
        <v>11</v>
      </c>
      <c r="C1" s="2" t="s">
        <v>14</v>
      </c>
      <c r="D1" s="2" t="s">
        <v>12</v>
      </c>
      <c r="E1" s="2" t="s">
        <v>15</v>
      </c>
      <c r="F1" s="2" t="s">
        <v>13</v>
      </c>
      <c r="G1" s="2" t="s">
        <v>0</v>
      </c>
      <c r="H1" s="2" t="s">
        <v>17</v>
      </c>
      <c r="I1" s="2" t="s">
        <v>3</v>
      </c>
      <c r="J1" s="2"/>
      <c r="K1" s="6">
        <v>11</v>
      </c>
      <c r="L1" s="8" t="s">
        <v>16</v>
      </c>
      <c r="M1" s="8" t="s">
        <v>4</v>
      </c>
      <c r="N1" s="8" t="s">
        <v>5</v>
      </c>
      <c r="O1" s="8" t="s">
        <v>6</v>
      </c>
      <c r="P1" s="8" t="s">
        <v>7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2.75">
      <c r="A2" s="2">
        <v>-3</v>
      </c>
      <c r="B2" s="4">
        <f>IF($O$11=1,$L$2,-2)</f>
        <v>0.524</v>
      </c>
      <c r="C2" s="4">
        <f>IF($O$11=2,$M$2*A2,-2)</f>
        <v>-2</v>
      </c>
      <c r="D2" s="4">
        <f>IF($O$11=3,$N$2*POWER(A2,2),-2)</f>
        <v>-2</v>
      </c>
      <c r="E2" s="4">
        <f>IF($O$11=4,$O$2*POWER(A2,3),-2)</f>
        <v>-2</v>
      </c>
      <c r="F2" s="4">
        <f>IF($O$11=5,$P$2*POWER(A2,4),-2)</f>
        <v>-2</v>
      </c>
      <c r="G2" s="4">
        <f>IF($O$13=0,$L$2+$M$2*A2+$N$2*POWER(A2,2)+$O$2*POWER(A2,3)+$P$2*POWER(A2,4),-2)</f>
        <v>0.524</v>
      </c>
      <c r="H2" s="2">
        <f>1/(A2+1)</f>
        <v>-0.5</v>
      </c>
      <c r="I2" s="4">
        <f>IF($O$13=1,$L$24+$M$24*A2+$N$24*POWER(A2,2)+$O$24*POWER(A2,3)+$P$24*POWER(A2,4),-2)</f>
        <v>-2</v>
      </c>
      <c r="J2" s="2"/>
      <c r="K2" s="6"/>
      <c r="L2" s="16">
        <v>0.524</v>
      </c>
      <c r="M2" s="16">
        <v>0</v>
      </c>
      <c r="N2" s="16">
        <v>0</v>
      </c>
      <c r="O2" s="16">
        <v>0</v>
      </c>
      <c r="P2" s="16">
        <v>0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2.75">
      <c r="A3" s="2">
        <f>A2+0.05</f>
        <v>-2.95</v>
      </c>
      <c r="B3" s="4">
        <f aca="true" t="shared" si="0" ref="B3:B66">IF($O$11=1,$L$2,-2)</f>
        <v>0.524</v>
      </c>
      <c r="C3" s="4">
        <f>IF($O$11=2,$M$2*A3,-2)</f>
        <v>-2</v>
      </c>
      <c r="D3" s="4">
        <f>IF($O$11=3,$N$2*POWER(A3,2),-2)</f>
        <v>-2</v>
      </c>
      <c r="E3" s="4">
        <f>IF($O$11=4,$O$2*POWER(A3,3),-2)</f>
        <v>-2</v>
      </c>
      <c r="F3" s="4">
        <f>IF($O$11=5,$P$2*POWER(A3,4),-2)</f>
        <v>-2</v>
      </c>
      <c r="G3" s="4">
        <f>IF($O$13=0,$L$2+$M$2*A3+$N$2*POWER(A3,2)+$O$2*POWER(A3,3)+$P$2*POWER(A3,4),-2)</f>
        <v>0.524</v>
      </c>
      <c r="H3" s="2">
        <f aca="true" t="shared" si="1" ref="H3:H66">1/(A3+1)</f>
        <v>-0.5128205128205128</v>
      </c>
      <c r="I3" s="4">
        <f>IF($O$13=1,$L$24+$M$24*A3+$N$24*POWER(A3,2)+$O$24*POWER(A3,3)+$P$24*POWER(A3,4),-2)</f>
        <v>-2</v>
      </c>
      <c r="J3" s="2"/>
      <c r="K3" s="6"/>
      <c r="L3" s="11">
        <v>476</v>
      </c>
      <c r="M3" s="11">
        <v>33</v>
      </c>
      <c r="N3" s="11">
        <v>52</v>
      </c>
      <c r="O3" s="11">
        <v>46</v>
      </c>
      <c r="P3" s="11">
        <v>34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.5" customHeight="1">
      <c r="A4" s="2">
        <f aca="true" t="shared" si="2" ref="A4:A52">A3+0.05</f>
        <v>-2.9000000000000004</v>
      </c>
      <c r="B4" s="4">
        <f t="shared" si="0"/>
        <v>0.524</v>
      </c>
      <c r="C4" s="4">
        <f>IF($O$11=2,$M$2*A4,-2)</f>
        <v>-2</v>
      </c>
      <c r="D4" s="4">
        <f>IF($O$11=3,$N$2*POWER(A4,2),-2)</f>
        <v>-2</v>
      </c>
      <c r="E4" s="4">
        <f>IF($O$11=4,$O$2*POWER(A4,3),-2)</f>
        <v>-2</v>
      </c>
      <c r="F4" s="4">
        <f>IF($O$11=5,$P$2*POWER(A4,4),-2)</f>
        <v>-2</v>
      </c>
      <c r="G4" s="4">
        <f>IF($O$13=0,$L$2+$M$2*A4+$N$2*POWER(A4,2)+$O$2*POWER(A4,3)+$P$2*POWER(A4,4),-2)</f>
        <v>0.524</v>
      </c>
      <c r="H4" s="2">
        <f t="shared" si="1"/>
        <v>-0.5263157894736841</v>
      </c>
      <c r="I4" s="4">
        <f>IF($O$13=1,$L$24+$M$24*A4+$N$24*POWER(A4,2)+$O$24*POWER(A4,3)+$P$24*POWER(A4,4),-2)</f>
        <v>-2</v>
      </c>
      <c r="J4" s="2"/>
      <c r="K4" s="6"/>
      <c r="L4" s="6">
        <f>1-L3/1000</f>
        <v>0.524</v>
      </c>
      <c r="M4" s="6"/>
      <c r="N4" s="6"/>
      <c r="O4" s="6"/>
      <c r="P4" s="6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.5" customHeight="1">
      <c r="A5" s="2">
        <f t="shared" si="2"/>
        <v>-2.8500000000000005</v>
      </c>
      <c r="B5" s="4">
        <f t="shared" si="0"/>
        <v>0.524</v>
      </c>
      <c r="C5" s="4">
        <f aca="true" t="shared" si="3" ref="C5:C52">IF($O$11=2,$M$2*A5,-2)</f>
        <v>-2</v>
      </c>
      <c r="D5" s="4">
        <f aca="true" t="shared" si="4" ref="D5:D52">IF($O$11=3,$N$2*POWER(A5,2),-2)</f>
        <v>-2</v>
      </c>
      <c r="E5" s="4">
        <f aca="true" t="shared" si="5" ref="E5:E52">IF($O$11=4,$O$2*POWER(A5,3),-2)</f>
        <v>-2</v>
      </c>
      <c r="F5" s="4">
        <f aca="true" t="shared" si="6" ref="F5:F52">IF($O$11=5,$P$2*POWER(A5,4),-2)</f>
        <v>-2</v>
      </c>
      <c r="G5" s="4">
        <f aca="true" t="shared" si="7" ref="G5:G52">IF($O$13=0,$L$2+$M$2*A5+$N$2*POWER(A5,2)+$O$2*POWER(A5,3)+$P$2*POWER(A5,4),-2)</f>
        <v>0.524</v>
      </c>
      <c r="H5" s="2">
        <f t="shared" si="1"/>
        <v>-0.5405405405405403</v>
      </c>
      <c r="I5" s="4">
        <f aca="true" t="shared" si="8" ref="I5:I52">IF($O$13=1,$L$24+$M$24*A5+$N$24*POWER(A5,2)+$O$24*POWER(A5,3)+$P$24*POWER(A5,4),-2)</f>
        <v>-2</v>
      </c>
      <c r="J5" s="2"/>
      <c r="K5" s="6"/>
      <c r="L5" s="6">
        <v>1</v>
      </c>
      <c r="M5" s="6">
        <v>2</v>
      </c>
      <c r="N5" s="6">
        <v>3</v>
      </c>
      <c r="O5" s="6">
        <v>4</v>
      </c>
      <c r="P5" s="6">
        <v>5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.5" customHeight="1">
      <c r="A6" s="2">
        <f t="shared" si="2"/>
        <v>-2.8000000000000007</v>
      </c>
      <c r="B6" s="4">
        <f t="shared" si="0"/>
        <v>0.524</v>
      </c>
      <c r="C6" s="4">
        <f t="shared" si="3"/>
        <v>-2</v>
      </c>
      <c r="D6" s="4">
        <f t="shared" si="4"/>
        <v>-2</v>
      </c>
      <c r="E6" s="4">
        <f t="shared" si="5"/>
        <v>-2</v>
      </c>
      <c r="F6" s="4">
        <f t="shared" si="6"/>
        <v>-2</v>
      </c>
      <c r="G6" s="4">
        <f t="shared" si="7"/>
        <v>0.524</v>
      </c>
      <c r="H6" s="2">
        <f t="shared" si="1"/>
        <v>-0.5555555555555554</v>
      </c>
      <c r="I6" s="4">
        <f t="shared" si="8"/>
        <v>-2</v>
      </c>
      <c r="J6" s="2"/>
      <c r="K6" s="6"/>
      <c r="L6" s="1"/>
      <c r="M6" s="1"/>
      <c r="N6" s="1"/>
      <c r="O6" s="1"/>
      <c r="P6" s="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.5" customHeight="1">
      <c r="A7" s="2">
        <f t="shared" si="2"/>
        <v>-2.750000000000001</v>
      </c>
      <c r="B7" s="4">
        <f t="shared" si="0"/>
        <v>0.524</v>
      </c>
      <c r="C7" s="4">
        <f t="shared" si="3"/>
        <v>-2</v>
      </c>
      <c r="D7" s="4">
        <f t="shared" si="4"/>
        <v>-2</v>
      </c>
      <c r="E7" s="4">
        <f t="shared" si="5"/>
        <v>-2</v>
      </c>
      <c r="F7" s="4">
        <f t="shared" si="6"/>
        <v>-2</v>
      </c>
      <c r="G7" s="4">
        <f t="shared" si="7"/>
        <v>0.524</v>
      </c>
      <c r="H7" s="2">
        <f t="shared" si="1"/>
        <v>-0.5714285714285712</v>
      </c>
      <c r="I7" s="4">
        <f t="shared" si="8"/>
        <v>-2</v>
      </c>
      <c r="J7" s="2"/>
      <c r="K7" s="6"/>
      <c r="L7" s="1"/>
      <c r="M7" s="1"/>
      <c r="N7" s="1"/>
      <c r="O7" s="1"/>
      <c r="P7" s="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.5" customHeight="1">
      <c r="A8" s="2">
        <f t="shared" si="2"/>
        <v>-2.700000000000001</v>
      </c>
      <c r="B8" s="4">
        <f t="shared" si="0"/>
        <v>0.524</v>
      </c>
      <c r="C8" s="4">
        <f t="shared" si="3"/>
        <v>-2</v>
      </c>
      <c r="D8" s="4">
        <f t="shared" si="4"/>
        <v>-2</v>
      </c>
      <c r="E8" s="4">
        <f t="shared" si="5"/>
        <v>-2</v>
      </c>
      <c r="F8" s="4">
        <f t="shared" si="6"/>
        <v>-2</v>
      </c>
      <c r="G8" s="4">
        <f t="shared" si="7"/>
        <v>0.524</v>
      </c>
      <c r="H8" s="2">
        <f t="shared" si="1"/>
        <v>-0.5882352941176467</v>
      </c>
      <c r="I8" s="4">
        <f t="shared" si="8"/>
        <v>-2</v>
      </c>
      <c r="J8" s="2"/>
      <c r="K8" s="6"/>
      <c r="L8" s="1"/>
      <c r="M8" s="1"/>
      <c r="N8" s="1"/>
      <c r="O8" s="1"/>
      <c r="P8" s="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.5" customHeight="1">
      <c r="A9" s="2">
        <f t="shared" si="2"/>
        <v>-2.6500000000000012</v>
      </c>
      <c r="B9" s="4">
        <f t="shared" si="0"/>
        <v>0.524</v>
      </c>
      <c r="C9" s="4">
        <f t="shared" si="3"/>
        <v>-2</v>
      </c>
      <c r="D9" s="4">
        <f t="shared" si="4"/>
        <v>-2</v>
      </c>
      <c r="E9" s="4">
        <f t="shared" si="5"/>
        <v>-2</v>
      </c>
      <c r="F9" s="4">
        <f t="shared" si="6"/>
        <v>-2</v>
      </c>
      <c r="G9" s="4">
        <f t="shared" si="7"/>
        <v>0.524</v>
      </c>
      <c r="H9" s="2">
        <f t="shared" si="1"/>
        <v>-0.6060606060606056</v>
      </c>
      <c r="I9" s="4">
        <f t="shared" si="8"/>
        <v>-2</v>
      </c>
      <c r="J9" s="2"/>
      <c r="K9" s="6"/>
      <c r="L9" s="1"/>
      <c r="M9" s="1"/>
      <c r="N9" s="1"/>
      <c r="O9" s="1"/>
      <c r="P9" s="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.5" customHeight="1">
      <c r="A10" s="2">
        <f t="shared" si="2"/>
        <v>-2.6000000000000014</v>
      </c>
      <c r="B10" s="4">
        <f t="shared" si="0"/>
        <v>0.524</v>
      </c>
      <c r="C10" s="4">
        <f t="shared" si="3"/>
        <v>-2</v>
      </c>
      <c r="D10" s="4">
        <f t="shared" si="4"/>
        <v>-2</v>
      </c>
      <c r="E10" s="4">
        <f t="shared" si="5"/>
        <v>-2</v>
      </c>
      <c r="F10" s="4">
        <f t="shared" si="6"/>
        <v>-2</v>
      </c>
      <c r="G10" s="4">
        <f t="shared" si="7"/>
        <v>0.524</v>
      </c>
      <c r="H10" s="2">
        <f t="shared" si="1"/>
        <v>-0.6249999999999994</v>
      </c>
      <c r="I10" s="4">
        <f t="shared" si="8"/>
        <v>-2</v>
      </c>
      <c r="J10" s="2"/>
      <c r="K10" s="6"/>
      <c r="L10" s="1"/>
      <c r="M10" s="1"/>
      <c r="N10" s="1"/>
      <c r="O10" s="1" t="s">
        <v>2</v>
      </c>
      <c r="P10" s="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2">
        <f t="shared" si="2"/>
        <v>-2.5500000000000016</v>
      </c>
      <c r="B11" s="4">
        <f t="shared" si="0"/>
        <v>0.524</v>
      </c>
      <c r="C11" s="4">
        <f t="shared" si="3"/>
        <v>-2</v>
      </c>
      <c r="D11" s="4">
        <f t="shared" si="4"/>
        <v>-2</v>
      </c>
      <c r="E11" s="4">
        <f t="shared" si="5"/>
        <v>-2</v>
      </c>
      <c r="F11" s="4">
        <f t="shared" si="6"/>
        <v>-2</v>
      </c>
      <c r="G11" s="4">
        <f t="shared" si="7"/>
        <v>0.524</v>
      </c>
      <c r="H11" s="2">
        <f t="shared" si="1"/>
        <v>-0.64516129032258</v>
      </c>
      <c r="I11" s="4">
        <f t="shared" si="8"/>
        <v>-2</v>
      </c>
      <c r="J11" s="2"/>
      <c r="K11" s="6"/>
      <c r="L11" s="1"/>
      <c r="M11" s="1"/>
      <c r="N11" s="1"/>
      <c r="O11" s="16">
        <v>1</v>
      </c>
      <c r="P11" s="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2">
        <f t="shared" si="2"/>
        <v>-2.5000000000000018</v>
      </c>
      <c r="B12" s="4">
        <f t="shared" si="0"/>
        <v>0.524</v>
      </c>
      <c r="C12" s="4">
        <f t="shared" si="3"/>
        <v>-2</v>
      </c>
      <c r="D12" s="4">
        <f t="shared" si="4"/>
        <v>-2</v>
      </c>
      <c r="E12" s="4">
        <f t="shared" si="5"/>
        <v>-2</v>
      </c>
      <c r="F12" s="4">
        <f t="shared" si="6"/>
        <v>-2</v>
      </c>
      <c r="G12" s="4">
        <f t="shared" si="7"/>
        <v>0.524</v>
      </c>
      <c r="H12" s="2">
        <f t="shared" si="1"/>
        <v>-0.6666666666666659</v>
      </c>
      <c r="I12" s="4">
        <f t="shared" si="8"/>
        <v>-2</v>
      </c>
      <c r="J12" s="2"/>
      <c r="K12" s="6"/>
      <c r="L12" s="1"/>
      <c r="M12" s="6"/>
      <c r="N12" s="6"/>
      <c r="O12" s="6" t="s">
        <v>1</v>
      </c>
      <c r="P12" s="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2">
        <f t="shared" si="2"/>
        <v>-2.450000000000002</v>
      </c>
      <c r="B13" s="4">
        <f t="shared" si="0"/>
        <v>0.524</v>
      </c>
      <c r="C13" s="4">
        <f t="shared" si="3"/>
        <v>-2</v>
      </c>
      <c r="D13" s="4">
        <f t="shared" si="4"/>
        <v>-2</v>
      </c>
      <c r="E13" s="4">
        <f t="shared" si="5"/>
        <v>-2</v>
      </c>
      <c r="F13" s="4">
        <f t="shared" si="6"/>
        <v>-2</v>
      </c>
      <c r="G13" s="4">
        <f t="shared" si="7"/>
        <v>0.524</v>
      </c>
      <c r="H13" s="2">
        <f t="shared" si="1"/>
        <v>-0.6896551724137922</v>
      </c>
      <c r="I13" s="4">
        <f t="shared" si="8"/>
        <v>-2</v>
      </c>
      <c r="J13" s="2"/>
      <c r="K13" s="6"/>
      <c r="L13" s="1"/>
      <c r="M13" s="6"/>
      <c r="N13" s="6"/>
      <c r="O13" s="6">
        <v>0</v>
      </c>
      <c r="P13" s="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2">
        <f t="shared" si="2"/>
        <v>-2.400000000000002</v>
      </c>
      <c r="B14" s="4">
        <f t="shared" si="0"/>
        <v>0.524</v>
      </c>
      <c r="C14" s="4">
        <f t="shared" si="3"/>
        <v>-2</v>
      </c>
      <c r="D14" s="4">
        <f t="shared" si="4"/>
        <v>-2</v>
      </c>
      <c r="E14" s="4">
        <f t="shared" si="5"/>
        <v>-2</v>
      </c>
      <c r="F14" s="4">
        <f t="shared" si="6"/>
        <v>-2</v>
      </c>
      <c r="G14" s="4">
        <f t="shared" si="7"/>
        <v>0.524</v>
      </c>
      <c r="H14" s="2">
        <f t="shared" si="1"/>
        <v>-0.7142857142857132</v>
      </c>
      <c r="I14" s="4">
        <f t="shared" si="8"/>
        <v>-2</v>
      </c>
      <c r="J14" s="2"/>
      <c r="K14" s="6"/>
      <c r="L14" s="1"/>
      <c r="M14" s="6"/>
      <c r="N14" s="6"/>
      <c r="O14" s="6" t="s">
        <v>3</v>
      </c>
      <c r="P14" s="6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2">
        <f t="shared" si="2"/>
        <v>-2.3500000000000023</v>
      </c>
      <c r="B15" s="4">
        <f t="shared" si="0"/>
        <v>0.524</v>
      </c>
      <c r="C15" s="4">
        <f t="shared" si="3"/>
        <v>-2</v>
      </c>
      <c r="D15" s="4">
        <f t="shared" si="4"/>
        <v>-2</v>
      </c>
      <c r="E15" s="4">
        <f t="shared" si="5"/>
        <v>-2</v>
      </c>
      <c r="F15" s="4">
        <f t="shared" si="6"/>
        <v>-2</v>
      </c>
      <c r="G15" s="4">
        <f t="shared" si="7"/>
        <v>0.524</v>
      </c>
      <c r="H15" s="2">
        <f t="shared" si="1"/>
        <v>-0.7407407407407395</v>
      </c>
      <c r="I15" s="4">
        <f t="shared" si="8"/>
        <v>-2</v>
      </c>
      <c r="J15" s="2"/>
      <c r="K15" s="6"/>
      <c r="L15" s="1"/>
      <c r="M15" s="1"/>
      <c r="N15" s="1"/>
      <c r="O15" s="1"/>
      <c r="P15" s="1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2">
        <f t="shared" si="2"/>
        <v>-2.3000000000000025</v>
      </c>
      <c r="B16" s="4">
        <f t="shared" si="0"/>
        <v>0.524</v>
      </c>
      <c r="C16" s="4">
        <f t="shared" si="3"/>
        <v>-2</v>
      </c>
      <c r="D16" s="4">
        <f t="shared" si="4"/>
        <v>-2</v>
      </c>
      <c r="E16" s="4">
        <f t="shared" si="5"/>
        <v>-2</v>
      </c>
      <c r="F16" s="4">
        <f t="shared" si="6"/>
        <v>-2</v>
      </c>
      <c r="G16" s="4">
        <f t="shared" si="7"/>
        <v>0.524</v>
      </c>
      <c r="H16" s="2">
        <f t="shared" si="1"/>
        <v>-0.7692307692307677</v>
      </c>
      <c r="I16" s="4">
        <f t="shared" si="8"/>
        <v>-2</v>
      </c>
      <c r="J16" s="2"/>
      <c r="K16" s="6"/>
      <c r="L16" s="1"/>
      <c r="M16" s="1"/>
      <c r="N16" s="1"/>
      <c r="O16" s="1"/>
      <c r="P16" s="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2">
        <f t="shared" si="2"/>
        <v>-2.2500000000000027</v>
      </c>
      <c r="B17" s="4">
        <f t="shared" si="0"/>
        <v>0.524</v>
      </c>
      <c r="C17" s="4">
        <f t="shared" si="3"/>
        <v>-2</v>
      </c>
      <c r="D17" s="4">
        <f t="shared" si="4"/>
        <v>-2</v>
      </c>
      <c r="E17" s="4">
        <f t="shared" si="5"/>
        <v>-2</v>
      </c>
      <c r="F17" s="4">
        <f t="shared" si="6"/>
        <v>-2</v>
      </c>
      <c r="G17" s="4">
        <f t="shared" si="7"/>
        <v>0.524</v>
      </c>
      <c r="H17" s="2">
        <f t="shared" si="1"/>
        <v>-0.7999999999999983</v>
      </c>
      <c r="I17" s="4">
        <f t="shared" si="8"/>
        <v>-2</v>
      </c>
      <c r="J17" s="2"/>
      <c r="K17" s="6"/>
      <c r="L17" s="1"/>
      <c r="M17" s="1"/>
      <c r="N17" s="1"/>
      <c r="O17" s="1"/>
      <c r="P17" s="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2">
        <f t="shared" si="2"/>
        <v>-2.200000000000003</v>
      </c>
      <c r="B18" s="4">
        <f t="shared" si="0"/>
        <v>0.524</v>
      </c>
      <c r="C18" s="4">
        <f t="shared" si="3"/>
        <v>-2</v>
      </c>
      <c r="D18" s="4">
        <f t="shared" si="4"/>
        <v>-2</v>
      </c>
      <c r="E18" s="4">
        <f t="shared" si="5"/>
        <v>-2</v>
      </c>
      <c r="F18" s="4">
        <f t="shared" si="6"/>
        <v>-2</v>
      </c>
      <c r="G18" s="4">
        <f t="shared" si="7"/>
        <v>0.524</v>
      </c>
      <c r="H18" s="2">
        <f t="shared" si="1"/>
        <v>-0.8333333333333314</v>
      </c>
      <c r="I18" s="4">
        <f t="shared" si="8"/>
        <v>-2</v>
      </c>
      <c r="J18" s="2"/>
      <c r="K18" s="6"/>
      <c r="L18" s="1"/>
      <c r="M18" s="1"/>
      <c r="N18" s="1"/>
      <c r="O18" s="1"/>
      <c r="P18" s="1"/>
      <c r="Q18" s="1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2">
        <f t="shared" si="2"/>
        <v>-2.150000000000003</v>
      </c>
      <c r="B19" s="4">
        <f t="shared" si="0"/>
        <v>0.524</v>
      </c>
      <c r="C19" s="4">
        <f t="shared" si="3"/>
        <v>-2</v>
      </c>
      <c r="D19" s="4">
        <f t="shared" si="4"/>
        <v>-2</v>
      </c>
      <c r="E19" s="4">
        <f t="shared" si="5"/>
        <v>-2</v>
      </c>
      <c r="F19" s="4">
        <f t="shared" si="6"/>
        <v>-2</v>
      </c>
      <c r="G19" s="4">
        <f t="shared" si="7"/>
        <v>0.524</v>
      </c>
      <c r="H19" s="2">
        <f t="shared" si="1"/>
        <v>-0.8695652173913021</v>
      </c>
      <c r="I19" s="4">
        <f t="shared" si="8"/>
        <v>-2</v>
      </c>
      <c r="J19" s="2"/>
      <c r="K19" s="6"/>
      <c r="L19" s="1"/>
      <c r="M19" s="1"/>
      <c r="N19" s="1"/>
      <c r="O19" s="1"/>
      <c r="P19" s="1"/>
      <c r="Q19" s="1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2">
        <f t="shared" si="2"/>
        <v>-2.100000000000003</v>
      </c>
      <c r="B20" s="4">
        <f t="shared" si="0"/>
        <v>0.524</v>
      </c>
      <c r="C20" s="4">
        <f t="shared" si="3"/>
        <v>-2</v>
      </c>
      <c r="D20" s="4">
        <f t="shared" si="4"/>
        <v>-2</v>
      </c>
      <c r="E20" s="4">
        <f t="shared" si="5"/>
        <v>-2</v>
      </c>
      <c r="F20" s="4">
        <f t="shared" si="6"/>
        <v>-2</v>
      </c>
      <c r="G20" s="4">
        <f t="shared" si="7"/>
        <v>0.524</v>
      </c>
      <c r="H20" s="2">
        <f t="shared" si="1"/>
        <v>-0.9090909090909064</v>
      </c>
      <c r="I20" s="4">
        <f t="shared" si="8"/>
        <v>-2</v>
      </c>
      <c r="J20" s="2"/>
      <c r="K20" s="6"/>
      <c r="L20" s="1"/>
      <c r="M20" s="1"/>
      <c r="N20" s="1"/>
      <c r="O20" s="1"/>
      <c r="P20" s="1"/>
      <c r="Q20" s="1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.5" customHeight="1">
      <c r="A21" s="2">
        <f t="shared" si="2"/>
        <v>-2.0500000000000034</v>
      </c>
      <c r="B21" s="4">
        <f t="shared" si="0"/>
        <v>0.524</v>
      </c>
      <c r="C21" s="4">
        <f t="shared" si="3"/>
        <v>-2</v>
      </c>
      <c r="D21" s="4">
        <f t="shared" si="4"/>
        <v>-2</v>
      </c>
      <c r="E21" s="4">
        <f t="shared" si="5"/>
        <v>-2</v>
      </c>
      <c r="F21" s="4">
        <f t="shared" si="6"/>
        <v>-2</v>
      </c>
      <c r="G21" s="4">
        <f t="shared" si="7"/>
        <v>0.524</v>
      </c>
      <c r="H21" s="2">
        <f t="shared" si="1"/>
        <v>-0.9523809523809493</v>
      </c>
      <c r="I21" s="4">
        <f t="shared" si="8"/>
        <v>-2</v>
      </c>
      <c r="J21" s="2"/>
      <c r="K21" s="6"/>
      <c r="L21" s="1"/>
      <c r="M21" s="1"/>
      <c r="N21" s="1"/>
      <c r="O21" s="1"/>
      <c r="P21" s="1"/>
      <c r="Q21" s="1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.5" customHeight="1">
      <c r="A22" s="2">
        <f t="shared" si="2"/>
        <v>-2.0000000000000036</v>
      </c>
      <c r="B22" s="4">
        <f t="shared" si="0"/>
        <v>0.524</v>
      </c>
      <c r="C22" s="4">
        <f t="shared" si="3"/>
        <v>-2</v>
      </c>
      <c r="D22" s="4">
        <f t="shared" si="4"/>
        <v>-2</v>
      </c>
      <c r="E22" s="4">
        <f t="shared" si="5"/>
        <v>-2</v>
      </c>
      <c r="F22" s="4">
        <f t="shared" si="6"/>
        <v>-2</v>
      </c>
      <c r="G22" s="4">
        <f t="shared" si="7"/>
        <v>0.524</v>
      </c>
      <c r="H22" s="2">
        <f t="shared" si="1"/>
        <v>-0.9999999999999964</v>
      </c>
      <c r="I22" s="4">
        <f t="shared" si="8"/>
        <v>-2</v>
      </c>
      <c r="J22" s="2"/>
      <c r="K22" s="6"/>
      <c r="L22" s="1"/>
      <c r="M22" s="1"/>
      <c r="N22" s="1"/>
      <c r="O22" s="1"/>
      <c r="P22" s="1"/>
      <c r="Q22" s="1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8.75">
      <c r="A23" s="2">
        <f t="shared" si="2"/>
        <v>-1.9500000000000035</v>
      </c>
      <c r="B23" s="4">
        <f t="shared" si="0"/>
        <v>0.524</v>
      </c>
      <c r="C23" s="4">
        <f t="shared" si="3"/>
        <v>-2</v>
      </c>
      <c r="D23" s="4">
        <f t="shared" si="4"/>
        <v>-2</v>
      </c>
      <c r="E23" s="4">
        <f t="shared" si="5"/>
        <v>-2</v>
      </c>
      <c r="F23" s="4">
        <f t="shared" si="6"/>
        <v>-2</v>
      </c>
      <c r="G23" s="4">
        <f t="shared" si="7"/>
        <v>0.524</v>
      </c>
      <c r="H23" s="2">
        <f t="shared" si="1"/>
        <v>-1.0526315789473646</v>
      </c>
      <c r="I23" s="4">
        <f t="shared" si="8"/>
        <v>-2</v>
      </c>
      <c r="J23" s="2"/>
      <c r="K23" s="6"/>
      <c r="L23" s="9" t="s">
        <v>16</v>
      </c>
      <c r="M23" s="9" t="s">
        <v>4</v>
      </c>
      <c r="N23" s="9" t="s">
        <v>5</v>
      </c>
      <c r="O23" s="9" t="s">
        <v>6</v>
      </c>
      <c r="P23" s="9" t="s">
        <v>7</v>
      </c>
      <c r="Q23" s="1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2">
        <f t="shared" si="2"/>
        <v>-1.9000000000000035</v>
      </c>
      <c r="B24" s="4">
        <f t="shared" si="0"/>
        <v>0.524</v>
      </c>
      <c r="C24" s="4">
        <f t="shared" si="3"/>
        <v>-2</v>
      </c>
      <c r="D24" s="4">
        <f t="shared" si="4"/>
        <v>-2</v>
      </c>
      <c r="E24" s="4">
        <f t="shared" si="5"/>
        <v>-2</v>
      </c>
      <c r="F24" s="4">
        <f t="shared" si="6"/>
        <v>-2</v>
      </c>
      <c r="G24" s="4">
        <f t="shared" si="7"/>
        <v>0.524</v>
      </c>
      <c r="H24" s="2">
        <f t="shared" si="1"/>
        <v>-1.111111111111107</v>
      </c>
      <c r="I24" s="4">
        <f t="shared" si="8"/>
        <v>-2</v>
      </c>
      <c r="J24" s="2"/>
      <c r="K24" s="6"/>
      <c r="L24" s="17">
        <f>IF($O$13=1,1,"")</f>
      </c>
      <c r="M24" s="17">
        <f>IF($O$13=1,-1,"")</f>
      </c>
      <c r="N24" s="17">
        <f>IF($O$13=1,1,"")</f>
      </c>
      <c r="O24" s="17">
        <f>IF($O$13=1,-1,"")</f>
      </c>
      <c r="P24" s="17">
        <f>IF($O$13=1,1,"")</f>
      </c>
      <c r="Q24" s="7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2">
        <f t="shared" si="2"/>
        <v>-1.8500000000000034</v>
      </c>
      <c r="B25" s="4">
        <f t="shared" si="0"/>
        <v>0.524</v>
      </c>
      <c r="C25" s="4">
        <f t="shared" si="3"/>
        <v>-2</v>
      </c>
      <c r="D25" s="4">
        <f t="shared" si="4"/>
        <v>-2</v>
      </c>
      <c r="E25" s="4">
        <f t="shared" si="5"/>
        <v>-2</v>
      </c>
      <c r="F25" s="4">
        <f t="shared" si="6"/>
        <v>-2</v>
      </c>
      <c r="G25" s="4">
        <f t="shared" si="7"/>
        <v>0.524</v>
      </c>
      <c r="H25" s="2">
        <f t="shared" si="1"/>
        <v>-1.1764705882352895</v>
      </c>
      <c r="I25" s="4">
        <f t="shared" si="8"/>
        <v>-2</v>
      </c>
      <c r="J25" s="2"/>
      <c r="K25" s="6"/>
      <c r="L25" s="1"/>
      <c r="M25" s="1"/>
      <c r="N25" s="1"/>
      <c r="O25" s="1"/>
      <c r="P25" s="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2">
        <f t="shared" si="2"/>
        <v>-1.8000000000000034</v>
      </c>
      <c r="B26" s="4">
        <f t="shared" si="0"/>
        <v>0.524</v>
      </c>
      <c r="C26" s="4">
        <f t="shared" si="3"/>
        <v>-2</v>
      </c>
      <c r="D26" s="4">
        <f t="shared" si="4"/>
        <v>-2</v>
      </c>
      <c r="E26" s="4">
        <f t="shared" si="5"/>
        <v>-2</v>
      </c>
      <c r="F26" s="4">
        <f t="shared" si="6"/>
        <v>-2</v>
      </c>
      <c r="G26" s="4">
        <f t="shared" si="7"/>
        <v>0.524</v>
      </c>
      <c r="H26" s="2">
        <f t="shared" si="1"/>
        <v>-1.2499999999999947</v>
      </c>
      <c r="I26" s="4">
        <f t="shared" si="8"/>
        <v>-2</v>
      </c>
      <c r="J26" s="2"/>
      <c r="K26" s="6"/>
      <c r="L26" s="1"/>
      <c r="M26" s="1"/>
      <c r="N26" s="1"/>
      <c r="O26" s="1"/>
      <c r="P26" s="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2">
        <f t="shared" si="2"/>
        <v>-1.7500000000000033</v>
      </c>
      <c r="B27" s="4">
        <f t="shared" si="0"/>
        <v>0.524</v>
      </c>
      <c r="C27" s="4">
        <f t="shared" si="3"/>
        <v>-2</v>
      </c>
      <c r="D27" s="4">
        <f t="shared" si="4"/>
        <v>-2</v>
      </c>
      <c r="E27" s="4">
        <f t="shared" si="5"/>
        <v>-2</v>
      </c>
      <c r="F27" s="4">
        <f t="shared" si="6"/>
        <v>-2</v>
      </c>
      <c r="G27" s="4">
        <f t="shared" si="7"/>
        <v>0.524</v>
      </c>
      <c r="H27" s="2">
        <f t="shared" si="1"/>
        <v>-1.3333333333333275</v>
      </c>
      <c r="I27" s="4">
        <f t="shared" si="8"/>
        <v>-2</v>
      </c>
      <c r="J27" s="2"/>
      <c r="K27" s="6"/>
      <c r="L27" s="1"/>
      <c r="M27" s="1"/>
      <c r="N27" s="1"/>
      <c r="O27" s="1"/>
      <c r="P27" s="1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2">
        <f t="shared" si="2"/>
        <v>-1.7000000000000033</v>
      </c>
      <c r="B28" s="4">
        <f t="shared" si="0"/>
        <v>0.524</v>
      </c>
      <c r="C28" s="4">
        <f t="shared" si="3"/>
        <v>-2</v>
      </c>
      <c r="D28" s="4">
        <f t="shared" si="4"/>
        <v>-2</v>
      </c>
      <c r="E28" s="4">
        <f t="shared" si="5"/>
        <v>-2</v>
      </c>
      <c r="F28" s="4">
        <f t="shared" si="6"/>
        <v>-2</v>
      </c>
      <c r="G28" s="4">
        <f t="shared" si="7"/>
        <v>0.524</v>
      </c>
      <c r="H28" s="2">
        <f t="shared" si="1"/>
        <v>-1.428571428571422</v>
      </c>
      <c r="I28" s="4">
        <f t="shared" si="8"/>
        <v>-2</v>
      </c>
      <c r="J28" s="2"/>
      <c r="K28" s="6"/>
      <c r="L28" s="1"/>
      <c r="M28" s="1"/>
      <c r="N28" s="1"/>
      <c r="O28" s="1"/>
      <c r="P28" s="1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2">
        <f t="shared" si="2"/>
        <v>-1.6500000000000032</v>
      </c>
      <c r="B29" s="4">
        <f t="shared" si="0"/>
        <v>0.524</v>
      </c>
      <c r="C29" s="4">
        <f t="shared" si="3"/>
        <v>-2</v>
      </c>
      <c r="D29" s="4">
        <f t="shared" si="4"/>
        <v>-2</v>
      </c>
      <c r="E29" s="4">
        <f t="shared" si="5"/>
        <v>-2</v>
      </c>
      <c r="F29" s="4">
        <f t="shared" si="6"/>
        <v>-2</v>
      </c>
      <c r="G29" s="4">
        <f t="shared" si="7"/>
        <v>0.524</v>
      </c>
      <c r="H29" s="2">
        <f t="shared" si="1"/>
        <v>-1.5384615384615308</v>
      </c>
      <c r="I29" s="4">
        <f t="shared" si="8"/>
        <v>-2</v>
      </c>
      <c r="J29" s="10"/>
      <c r="K29" s="6"/>
      <c r="L29" s="5" t="s">
        <v>18</v>
      </c>
      <c r="M29" s="1"/>
      <c r="N29" s="1"/>
      <c r="O29" s="1"/>
      <c r="P29" s="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2">
        <f t="shared" si="2"/>
        <v>-1.6000000000000032</v>
      </c>
      <c r="B30" s="4">
        <f t="shared" si="0"/>
        <v>0.524</v>
      </c>
      <c r="C30" s="4">
        <f t="shared" si="3"/>
        <v>-2</v>
      </c>
      <c r="D30" s="4">
        <f t="shared" si="4"/>
        <v>-2</v>
      </c>
      <c r="E30" s="4">
        <f t="shared" si="5"/>
        <v>-2</v>
      </c>
      <c r="F30" s="4">
        <f t="shared" si="6"/>
        <v>-2</v>
      </c>
      <c r="G30" s="4">
        <f t="shared" si="7"/>
        <v>0.524</v>
      </c>
      <c r="H30" s="2">
        <f t="shared" si="1"/>
        <v>-1.6666666666666579</v>
      </c>
      <c r="I30" s="4">
        <f t="shared" si="8"/>
        <v>-2</v>
      </c>
      <c r="J30" s="2"/>
      <c r="K30" s="6"/>
      <c r="L30" s="5" t="s">
        <v>8</v>
      </c>
      <c r="M30" s="1"/>
      <c r="N30" s="1"/>
      <c r="O30" s="1"/>
      <c r="P30" s="1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2">
        <f t="shared" si="2"/>
        <v>-1.5500000000000032</v>
      </c>
      <c r="B31" s="4">
        <f t="shared" si="0"/>
        <v>0.524</v>
      </c>
      <c r="C31" s="4">
        <f t="shared" si="3"/>
        <v>-2</v>
      </c>
      <c r="D31" s="4">
        <f t="shared" si="4"/>
        <v>-2</v>
      </c>
      <c r="E31" s="4">
        <f t="shared" si="5"/>
        <v>-2</v>
      </c>
      <c r="F31" s="4">
        <f t="shared" si="6"/>
        <v>-2</v>
      </c>
      <c r="G31" s="4">
        <f t="shared" si="7"/>
        <v>0.524</v>
      </c>
      <c r="H31" s="2">
        <f t="shared" si="1"/>
        <v>-1.8181818181818077</v>
      </c>
      <c r="I31" s="4">
        <f t="shared" si="8"/>
        <v>-2</v>
      </c>
      <c r="J31" s="2"/>
      <c r="K31" s="6"/>
      <c r="L31" s="5" t="s">
        <v>9</v>
      </c>
      <c r="M31" s="1"/>
      <c r="N31" s="1"/>
      <c r="O31" s="1"/>
      <c r="P31" s="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2">
        <f t="shared" si="2"/>
        <v>-1.500000000000003</v>
      </c>
      <c r="B32" s="4">
        <f t="shared" si="0"/>
        <v>0.524</v>
      </c>
      <c r="C32" s="4">
        <f t="shared" si="3"/>
        <v>-2</v>
      </c>
      <c r="D32" s="4">
        <f t="shared" si="4"/>
        <v>-2</v>
      </c>
      <c r="E32" s="4">
        <f t="shared" si="5"/>
        <v>-2</v>
      </c>
      <c r="F32" s="4">
        <f t="shared" si="6"/>
        <v>-2</v>
      </c>
      <c r="G32" s="4">
        <f t="shared" si="7"/>
        <v>0.524</v>
      </c>
      <c r="H32" s="2">
        <f t="shared" si="1"/>
        <v>-1.9999999999999876</v>
      </c>
      <c r="I32" s="4">
        <f t="shared" si="8"/>
        <v>-2</v>
      </c>
      <c r="J32" s="2"/>
      <c r="K32" s="6"/>
      <c r="L32" s="5" t="s">
        <v>19</v>
      </c>
      <c r="M32" s="18"/>
      <c r="N32" s="1"/>
      <c r="O32" s="1"/>
      <c r="P32" s="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2">
        <f t="shared" si="2"/>
        <v>-1.450000000000003</v>
      </c>
      <c r="B33" s="4">
        <f t="shared" si="0"/>
        <v>0.524</v>
      </c>
      <c r="C33" s="4">
        <f t="shared" si="3"/>
        <v>-2</v>
      </c>
      <c r="D33" s="4">
        <f t="shared" si="4"/>
        <v>-2</v>
      </c>
      <c r="E33" s="4">
        <f t="shared" si="5"/>
        <v>-2</v>
      </c>
      <c r="F33" s="4">
        <f t="shared" si="6"/>
        <v>-2</v>
      </c>
      <c r="G33" s="4">
        <f t="shared" si="7"/>
        <v>0.524</v>
      </c>
      <c r="H33" s="2">
        <f t="shared" si="1"/>
        <v>-2.222222222222207</v>
      </c>
      <c r="I33" s="4">
        <f t="shared" si="8"/>
        <v>-2</v>
      </c>
      <c r="J33" s="2"/>
      <c r="K33" s="6"/>
      <c r="L33" s="1"/>
      <c r="M33" s="1"/>
      <c r="N33" s="1"/>
      <c r="O33" s="1"/>
      <c r="P33" s="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2">
        <f t="shared" si="2"/>
        <v>-1.400000000000003</v>
      </c>
      <c r="B34" s="4">
        <f t="shared" si="0"/>
        <v>0.524</v>
      </c>
      <c r="C34" s="4">
        <f t="shared" si="3"/>
        <v>-2</v>
      </c>
      <c r="D34" s="4">
        <f t="shared" si="4"/>
        <v>-2</v>
      </c>
      <c r="E34" s="4">
        <f t="shared" si="5"/>
        <v>-2</v>
      </c>
      <c r="F34" s="4">
        <f t="shared" si="6"/>
        <v>-2</v>
      </c>
      <c r="G34" s="4">
        <f t="shared" si="7"/>
        <v>0.524</v>
      </c>
      <c r="H34" s="2">
        <f t="shared" si="1"/>
        <v>-2.4999999999999813</v>
      </c>
      <c r="I34" s="4">
        <f t="shared" si="8"/>
        <v>-2</v>
      </c>
      <c r="J34" s="2"/>
      <c r="K34" s="6"/>
      <c r="L34" s="6"/>
      <c r="M34" s="1"/>
      <c r="N34" s="1"/>
      <c r="O34" s="1"/>
      <c r="P34" s="1"/>
      <c r="Q34" s="12"/>
      <c r="R34" s="15" t="s">
        <v>10</v>
      </c>
      <c r="S34" s="12"/>
      <c r="T34" s="12"/>
      <c r="U34" s="12"/>
      <c r="V34" s="3"/>
      <c r="W34" s="12"/>
      <c r="X34" s="12"/>
      <c r="Y34" s="12"/>
      <c r="Z34" s="12"/>
      <c r="AA34" s="12"/>
    </row>
    <row r="35" spans="1:27" ht="12.75">
      <c r="A35" s="2">
        <f t="shared" si="2"/>
        <v>-1.350000000000003</v>
      </c>
      <c r="B35" s="4">
        <f t="shared" si="0"/>
        <v>0.524</v>
      </c>
      <c r="C35" s="4">
        <f t="shared" si="3"/>
        <v>-2</v>
      </c>
      <c r="D35" s="4">
        <f t="shared" si="4"/>
        <v>-2</v>
      </c>
      <c r="E35" s="4">
        <f t="shared" si="5"/>
        <v>-2</v>
      </c>
      <c r="F35" s="4">
        <f t="shared" si="6"/>
        <v>-2</v>
      </c>
      <c r="G35" s="4">
        <f t="shared" si="7"/>
        <v>0.524</v>
      </c>
      <c r="H35" s="2">
        <f t="shared" si="1"/>
        <v>-2.857142857142833</v>
      </c>
      <c r="I35" s="4">
        <f t="shared" si="8"/>
        <v>-2</v>
      </c>
      <c r="J35" s="2"/>
      <c r="K35" s="6"/>
      <c r="L35" s="6"/>
      <c r="M35" s="1"/>
      <c r="N35" s="1"/>
      <c r="O35" s="1"/>
      <c r="P35" s="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2">
        <f t="shared" si="2"/>
        <v>-1.300000000000003</v>
      </c>
      <c r="B36" s="4">
        <f t="shared" si="0"/>
        <v>0.524</v>
      </c>
      <c r="C36" s="4">
        <f t="shared" si="3"/>
        <v>-2</v>
      </c>
      <c r="D36" s="4">
        <f t="shared" si="4"/>
        <v>-2</v>
      </c>
      <c r="E36" s="4">
        <f t="shared" si="5"/>
        <v>-2</v>
      </c>
      <c r="F36" s="4">
        <f t="shared" si="6"/>
        <v>-2</v>
      </c>
      <c r="G36" s="4">
        <f t="shared" si="7"/>
        <v>0.524</v>
      </c>
      <c r="H36" s="2">
        <f t="shared" si="1"/>
        <v>-3.3333333333333006</v>
      </c>
      <c r="I36" s="4">
        <f t="shared" si="8"/>
        <v>-2</v>
      </c>
      <c r="J36" s="2"/>
      <c r="K36" s="6"/>
      <c r="L36" s="6"/>
      <c r="M36" s="1"/>
      <c r="N36" s="1"/>
      <c r="O36" s="1"/>
      <c r="P36" s="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2">
        <f t="shared" si="2"/>
        <v>-1.2500000000000029</v>
      </c>
      <c r="B37" s="4">
        <f t="shared" si="0"/>
        <v>0.524</v>
      </c>
      <c r="C37" s="4">
        <f t="shared" si="3"/>
        <v>-2</v>
      </c>
      <c r="D37" s="4">
        <f t="shared" si="4"/>
        <v>-2</v>
      </c>
      <c r="E37" s="4">
        <f t="shared" si="5"/>
        <v>-2</v>
      </c>
      <c r="F37" s="4">
        <f t="shared" si="6"/>
        <v>-2</v>
      </c>
      <c r="G37" s="4">
        <f t="shared" si="7"/>
        <v>0.524</v>
      </c>
      <c r="H37" s="2">
        <f t="shared" si="1"/>
        <v>-3.999999999999954</v>
      </c>
      <c r="I37" s="4">
        <f t="shared" si="8"/>
        <v>-2</v>
      </c>
      <c r="J37" s="2"/>
      <c r="K37" s="6"/>
      <c r="L37" s="6"/>
      <c r="M37" s="1"/>
      <c r="N37" s="1"/>
      <c r="O37" s="1"/>
      <c r="P37" s="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2">
        <f t="shared" si="2"/>
        <v>-1.2000000000000028</v>
      </c>
      <c r="B38" s="4">
        <f t="shared" si="0"/>
        <v>0.524</v>
      </c>
      <c r="C38" s="4">
        <f t="shared" si="3"/>
        <v>-2</v>
      </c>
      <c r="D38" s="4">
        <f t="shared" si="4"/>
        <v>-2</v>
      </c>
      <c r="E38" s="4">
        <f t="shared" si="5"/>
        <v>-2</v>
      </c>
      <c r="F38" s="4">
        <f t="shared" si="6"/>
        <v>-2</v>
      </c>
      <c r="G38" s="4">
        <f t="shared" si="7"/>
        <v>0.524</v>
      </c>
      <c r="H38" s="2">
        <f t="shared" si="1"/>
        <v>-4.999999999999929</v>
      </c>
      <c r="I38" s="4">
        <f t="shared" si="8"/>
        <v>-2</v>
      </c>
      <c r="J38" s="2"/>
      <c r="K38" s="6"/>
      <c r="L38" s="6"/>
      <c r="M38" s="1"/>
      <c r="N38" s="1"/>
      <c r="O38" s="1"/>
      <c r="P38" s="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2">
        <f t="shared" si="2"/>
        <v>-1.1500000000000028</v>
      </c>
      <c r="B39" s="4">
        <f t="shared" si="0"/>
        <v>0.524</v>
      </c>
      <c r="C39" s="4">
        <f t="shared" si="3"/>
        <v>-2</v>
      </c>
      <c r="D39" s="4">
        <f t="shared" si="4"/>
        <v>-2</v>
      </c>
      <c r="E39" s="4">
        <f t="shared" si="5"/>
        <v>-2</v>
      </c>
      <c r="F39" s="4">
        <f t="shared" si="6"/>
        <v>-2</v>
      </c>
      <c r="G39" s="4">
        <f t="shared" si="7"/>
        <v>0.524</v>
      </c>
      <c r="H39" s="2">
        <f t="shared" si="1"/>
        <v>-6.666666666666543</v>
      </c>
      <c r="I39" s="4">
        <f t="shared" si="8"/>
        <v>-2</v>
      </c>
      <c r="J39" s="2"/>
      <c r="K39" s="6"/>
      <c r="L39" s="6"/>
      <c r="M39" s="1"/>
      <c r="N39" s="1"/>
      <c r="O39" s="1"/>
      <c r="P39" s="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2">
        <f t="shared" si="2"/>
        <v>-1.1000000000000028</v>
      </c>
      <c r="B40" s="4">
        <f t="shared" si="0"/>
        <v>0.524</v>
      </c>
      <c r="C40" s="4">
        <f t="shared" si="3"/>
        <v>-2</v>
      </c>
      <c r="D40" s="4">
        <f t="shared" si="4"/>
        <v>-2</v>
      </c>
      <c r="E40" s="4">
        <f t="shared" si="5"/>
        <v>-2</v>
      </c>
      <c r="F40" s="4">
        <f t="shared" si="6"/>
        <v>-2</v>
      </c>
      <c r="G40" s="4">
        <f t="shared" si="7"/>
        <v>0.524</v>
      </c>
      <c r="H40" s="2">
        <f t="shared" si="1"/>
        <v>-9.999999999999725</v>
      </c>
      <c r="I40" s="4">
        <f t="shared" si="8"/>
        <v>-2</v>
      </c>
      <c r="J40" s="2"/>
      <c r="K40" s="6"/>
      <c r="L40" s="6"/>
      <c r="M40" s="1"/>
      <c r="N40" s="1"/>
      <c r="O40" s="1"/>
      <c r="P40" s="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2">
        <f t="shared" si="2"/>
        <v>-1.0500000000000027</v>
      </c>
      <c r="B41" s="4">
        <f t="shared" si="0"/>
        <v>0.524</v>
      </c>
      <c r="C41" s="4">
        <f t="shared" si="3"/>
        <v>-2</v>
      </c>
      <c r="D41" s="4">
        <f t="shared" si="4"/>
        <v>-2</v>
      </c>
      <c r="E41" s="4">
        <f t="shared" si="5"/>
        <v>-2</v>
      </c>
      <c r="F41" s="4">
        <f t="shared" si="6"/>
        <v>-2</v>
      </c>
      <c r="G41" s="4">
        <f t="shared" si="7"/>
        <v>0.524</v>
      </c>
      <c r="H41" s="2">
        <f t="shared" si="1"/>
        <v>-19.999999999998916</v>
      </c>
      <c r="I41" s="4">
        <f t="shared" si="8"/>
        <v>-2</v>
      </c>
      <c r="J41" s="2"/>
      <c r="K41" s="6"/>
      <c r="L41" s="6"/>
      <c r="M41" s="1"/>
      <c r="N41" s="1"/>
      <c r="O41" s="1"/>
      <c r="P41" s="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2">
        <f t="shared" si="2"/>
        <v>-1.0000000000000027</v>
      </c>
      <c r="B42" s="4">
        <f t="shared" si="0"/>
        <v>0.524</v>
      </c>
      <c r="C42" s="4">
        <f t="shared" si="3"/>
        <v>-2</v>
      </c>
      <c r="D42" s="4">
        <f t="shared" si="4"/>
        <v>-2</v>
      </c>
      <c r="E42" s="4">
        <f t="shared" si="5"/>
        <v>-2</v>
      </c>
      <c r="F42" s="4">
        <f t="shared" si="6"/>
        <v>-2</v>
      </c>
      <c r="G42" s="4">
        <f t="shared" si="7"/>
        <v>0.524</v>
      </c>
      <c r="H42" s="2">
        <f t="shared" si="1"/>
        <v>-375299968947541.3</v>
      </c>
      <c r="I42" s="4">
        <f t="shared" si="8"/>
        <v>-2</v>
      </c>
      <c r="J42" s="2"/>
      <c r="K42" s="6"/>
      <c r="L42" s="6"/>
      <c r="M42" s="1"/>
      <c r="N42" s="1"/>
      <c r="O42" s="1"/>
      <c r="P42" s="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2">
        <f t="shared" si="2"/>
        <v>-0.9500000000000026</v>
      </c>
      <c r="B43" s="4">
        <f t="shared" si="0"/>
        <v>0.524</v>
      </c>
      <c r="C43" s="4">
        <f t="shared" si="3"/>
        <v>-2</v>
      </c>
      <c r="D43" s="4">
        <f t="shared" si="4"/>
        <v>-2</v>
      </c>
      <c r="E43" s="4">
        <f t="shared" si="5"/>
        <v>-2</v>
      </c>
      <c r="F43" s="4">
        <f t="shared" si="6"/>
        <v>-2</v>
      </c>
      <c r="G43" s="4">
        <f t="shared" si="7"/>
        <v>0.524</v>
      </c>
      <c r="H43" s="2">
        <f t="shared" si="1"/>
        <v>20.000000000001048</v>
      </c>
      <c r="I43" s="4">
        <f t="shared" si="8"/>
        <v>-2</v>
      </c>
      <c r="J43" s="2"/>
      <c r="K43" s="6"/>
      <c r="L43" s="6"/>
      <c r="M43" s="1"/>
      <c r="N43" s="1"/>
      <c r="O43" s="1"/>
      <c r="P43" s="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2">
        <f t="shared" si="2"/>
        <v>-0.9000000000000026</v>
      </c>
      <c r="B44" s="4">
        <f t="shared" si="0"/>
        <v>0.524</v>
      </c>
      <c r="C44" s="4">
        <f t="shared" si="3"/>
        <v>-2</v>
      </c>
      <c r="D44" s="4">
        <f t="shared" si="4"/>
        <v>-2</v>
      </c>
      <c r="E44" s="4">
        <f t="shared" si="5"/>
        <v>-2</v>
      </c>
      <c r="F44" s="4">
        <f t="shared" si="6"/>
        <v>-2</v>
      </c>
      <c r="G44" s="4">
        <f t="shared" si="7"/>
        <v>0.524</v>
      </c>
      <c r="H44" s="2">
        <f t="shared" si="1"/>
        <v>10.000000000000258</v>
      </c>
      <c r="I44" s="4">
        <f t="shared" si="8"/>
        <v>-2</v>
      </c>
      <c r="J44" s="2"/>
      <c r="K44" s="6"/>
      <c r="L44" s="6"/>
      <c r="M44" s="1"/>
      <c r="N44" s="1"/>
      <c r="O44" s="1"/>
      <c r="P44" s="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2">
        <f t="shared" si="2"/>
        <v>-0.8500000000000025</v>
      </c>
      <c r="B45" s="4">
        <f t="shared" si="0"/>
        <v>0.524</v>
      </c>
      <c r="C45" s="4">
        <f t="shared" si="3"/>
        <v>-2</v>
      </c>
      <c r="D45" s="4">
        <f t="shared" si="4"/>
        <v>-2</v>
      </c>
      <c r="E45" s="4">
        <f t="shared" si="5"/>
        <v>-2</v>
      </c>
      <c r="F45" s="4">
        <f t="shared" si="6"/>
        <v>-2</v>
      </c>
      <c r="G45" s="4">
        <f t="shared" si="7"/>
        <v>0.524</v>
      </c>
      <c r="H45" s="2">
        <f t="shared" si="1"/>
        <v>6.666666666666779</v>
      </c>
      <c r="I45" s="4">
        <f t="shared" si="8"/>
        <v>-2</v>
      </c>
      <c r="J45" s="2"/>
      <c r="K45" s="6"/>
      <c r="L45" s="6"/>
      <c r="M45" s="1"/>
      <c r="N45" s="1"/>
      <c r="O45" s="1"/>
      <c r="P45" s="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2">
        <f t="shared" si="2"/>
        <v>-0.8000000000000025</v>
      </c>
      <c r="B46" s="4">
        <f t="shared" si="0"/>
        <v>0.524</v>
      </c>
      <c r="C46" s="4">
        <f t="shared" si="3"/>
        <v>-2</v>
      </c>
      <c r="D46" s="4">
        <f t="shared" si="4"/>
        <v>-2</v>
      </c>
      <c r="E46" s="4">
        <f t="shared" si="5"/>
        <v>-2</v>
      </c>
      <c r="F46" s="4">
        <f t="shared" si="6"/>
        <v>-2</v>
      </c>
      <c r="G46" s="4">
        <f t="shared" si="7"/>
        <v>0.524</v>
      </c>
      <c r="H46" s="2">
        <f t="shared" si="1"/>
        <v>5.000000000000062</v>
      </c>
      <c r="I46" s="4">
        <f t="shared" si="8"/>
        <v>-2</v>
      </c>
      <c r="J46" s="2"/>
      <c r="K46" s="6"/>
      <c r="L46" s="6"/>
      <c r="M46" s="1"/>
      <c r="N46" s="1"/>
      <c r="O46" s="1"/>
      <c r="P46" s="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2">
        <f t="shared" si="2"/>
        <v>-0.7500000000000024</v>
      </c>
      <c r="B47" s="4">
        <f t="shared" si="0"/>
        <v>0.524</v>
      </c>
      <c r="C47" s="4">
        <f t="shared" si="3"/>
        <v>-2</v>
      </c>
      <c r="D47" s="4">
        <f t="shared" si="4"/>
        <v>-2</v>
      </c>
      <c r="E47" s="4">
        <f t="shared" si="5"/>
        <v>-2</v>
      </c>
      <c r="F47" s="4">
        <f t="shared" si="6"/>
        <v>-2</v>
      </c>
      <c r="G47" s="4">
        <f t="shared" si="7"/>
        <v>0.524</v>
      </c>
      <c r="H47" s="2">
        <f t="shared" si="1"/>
        <v>4.000000000000039</v>
      </c>
      <c r="I47" s="4">
        <f t="shared" si="8"/>
        <v>-2</v>
      </c>
      <c r="J47" s="2"/>
      <c r="K47" s="6"/>
      <c r="L47" s="6"/>
      <c r="M47" s="1"/>
      <c r="N47" s="1"/>
      <c r="O47" s="1"/>
      <c r="P47" s="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2">
        <f t="shared" si="2"/>
        <v>-0.7000000000000024</v>
      </c>
      <c r="B48" s="4">
        <f t="shared" si="0"/>
        <v>0.524</v>
      </c>
      <c r="C48" s="4">
        <f t="shared" si="3"/>
        <v>-2</v>
      </c>
      <c r="D48" s="4">
        <f t="shared" si="4"/>
        <v>-2</v>
      </c>
      <c r="E48" s="4">
        <f t="shared" si="5"/>
        <v>-2</v>
      </c>
      <c r="F48" s="4">
        <f t="shared" si="6"/>
        <v>-2</v>
      </c>
      <c r="G48" s="4">
        <f t="shared" si="7"/>
        <v>0.524</v>
      </c>
      <c r="H48" s="2">
        <f t="shared" si="1"/>
        <v>3.33333333333336</v>
      </c>
      <c r="I48" s="4">
        <f t="shared" si="8"/>
        <v>-2</v>
      </c>
      <c r="J48" s="2"/>
      <c r="K48" s="6"/>
      <c r="L48" s="6"/>
      <c r="M48" s="1"/>
      <c r="N48" s="1"/>
      <c r="O48" s="1"/>
      <c r="P48" s="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2">
        <f t="shared" si="2"/>
        <v>-0.6500000000000024</v>
      </c>
      <c r="B49" s="4">
        <f t="shared" si="0"/>
        <v>0.524</v>
      </c>
      <c r="C49" s="4">
        <f t="shared" si="3"/>
        <v>-2</v>
      </c>
      <c r="D49" s="4">
        <f t="shared" si="4"/>
        <v>-2</v>
      </c>
      <c r="E49" s="4">
        <f t="shared" si="5"/>
        <v>-2</v>
      </c>
      <c r="F49" s="4">
        <f t="shared" si="6"/>
        <v>-2</v>
      </c>
      <c r="G49" s="4">
        <f t="shared" si="7"/>
        <v>0.524</v>
      </c>
      <c r="H49" s="2">
        <f t="shared" si="1"/>
        <v>2.8571428571428763</v>
      </c>
      <c r="I49" s="4">
        <f t="shared" si="8"/>
        <v>-2</v>
      </c>
      <c r="J49" s="2"/>
      <c r="K49" s="6"/>
      <c r="L49" s="6"/>
      <c r="M49" s="1"/>
      <c r="N49" s="1"/>
      <c r="O49" s="1"/>
      <c r="P49" s="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2">
        <f t="shared" si="2"/>
        <v>-0.6000000000000023</v>
      </c>
      <c r="B50" s="4">
        <f t="shared" si="0"/>
        <v>0.524</v>
      </c>
      <c r="C50" s="4">
        <f t="shared" si="3"/>
        <v>-2</v>
      </c>
      <c r="D50" s="4">
        <f t="shared" si="4"/>
        <v>-2</v>
      </c>
      <c r="E50" s="4">
        <f t="shared" si="5"/>
        <v>-2</v>
      </c>
      <c r="F50" s="4">
        <f t="shared" si="6"/>
        <v>-2</v>
      </c>
      <c r="G50" s="4">
        <f t="shared" si="7"/>
        <v>0.524</v>
      </c>
      <c r="H50" s="2">
        <f t="shared" si="1"/>
        <v>2.500000000000014</v>
      </c>
      <c r="I50" s="4">
        <f t="shared" si="8"/>
        <v>-2</v>
      </c>
      <c r="J50" s="2"/>
      <c r="K50" s="6"/>
      <c r="L50" s="6"/>
      <c r="M50" s="1"/>
      <c r="N50" s="1"/>
      <c r="O50" s="1"/>
      <c r="P50" s="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2">
        <f t="shared" si="2"/>
        <v>-0.5500000000000023</v>
      </c>
      <c r="B51" s="4">
        <f t="shared" si="0"/>
        <v>0.524</v>
      </c>
      <c r="C51" s="4">
        <f t="shared" si="3"/>
        <v>-2</v>
      </c>
      <c r="D51" s="4">
        <f t="shared" si="4"/>
        <v>-2</v>
      </c>
      <c r="E51" s="4">
        <f t="shared" si="5"/>
        <v>-2</v>
      </c>
      <c r="F51" s="4">
        <f t="shared" si="6"/>
        <v>-2</v>
      </c>
      <c r="G51" s="4">
        <f t="shared" si="7"/>
        <v>0.524</v>
      </c>
      <c r="H51" s="2">
        <f t="shared" si="1"/>
        <v>2.2222222222222334</v>
      </c>
      <c r="I51" s="4">
        <f t="shared" si="8"/>
        <v>-2</v>
      </c>
      <c r="J51" s="2"/>
      <c r="K51" s="6"/>
      <c r="L51" s="6"/>
      <c r="M51" s="1"/>
      <c r="N51" s="1"/>
      <c r="O51" s="1"/>
      <c r="P51" s="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2">
        <f t="shared" si="2"/>
        <v>-0.5000000000000022</v>
      </c>
      <c r="B52" s="4">
        <f t="shared" si="0"/>
        <v>0.524</v>
      </c>
      <c r="C52" s="4">
        <f t="shared" si="3"/>
        <v>-2</v>
      </c>
      <c r="D52" s="4">
        <f t="shared" si="4"/>
        <v>-2</v>
      </c>
      <c r="E52" s="4">
        <f t="shared" si="5"/>
        <v>-2</v>
      </c>
      <c r="F52" s="4">
        <f t="shared" si="6"/>
        <v>-2</v>
      </c>
      <c r="G52" s="4">
        <f t="shared" si="7"/>
        <v>0.524</v>
      </c>
      <c r="H52" s="2">
        <f t="shared" si="1"/>
        <v>2.000000000000009</v>
      </c>
      <c r="I52" s="4">
        <f t="shared" si="8"/>
        <v>-2</v>
      </c>
      <c r="J52" s="2"/>
      <c r="K52" s="6"/>
      <c r="L52" s="6"/>
      <c r="M52" s="1"/>
      <c r="N52" s="1"/>
      <c r="O52" s="1"/>
      <c r="P52" s="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10" ht="12.75">
      <c r="A53" s="2">
        <f aca="true" t="shared" si="9" ref="A53:A82">A52+0.05</f>
        <v>-0.45000000000000223</v>
      </c>
      <c r="B53" s="4">
        <f t="shared" si="0"/>
        <v>0.524</v>
      </c>
      <c r="C53" s="4">
        <f aca="true" t="shared" si="10" ref="C53:C82">IF($O$11=2,$M$2*A53,-2)</f>
        <v>-2</v>
      </c>
      <c r="D53" s="4">
        <f aca="true" t="shared" si="11" ref="D53:D82">IF($O$11=3,$N$2*POWER(A53,2),-2)</f>
        <v>-2</v>
      </c>
      <c r="E53" s="4">
        <f aca="true" t="shared" si="12" ref="E53:E82">IF($O$11=4,$O$2*POWER(A53,3),-2)</f>
        <v>-2</v>
      </c>
      <c r="F53" s="4">
        <f aca="true" t="shared" si="13" ref="F53:F82">IF($O$11=5,$P$2*POWER(A53,4),-2)</f>
        <v>-2</v>
      </c>
      <c r="G53" s="4">
        <f aca="true" t="shared" si="14" ref="G53:G82">IF($O$13=0,$L$2+$M$2*A53+$N$2*POWER(A53,2)+$O$2*POWER(A53,3)+$P$2*POWER(A53,4),-2)</f>
        <v>0.524</v>
      </c>
      <c r="H53" s="2">
        <f t="shared" si="1"/>
        <v>1.8181818181818254</v>
      </c>
      <c r="I53" s="4">
        <f aca="true" t="shared" si="15" ref="I53:I82">IF($O$13=1,$L$24+$M$24*A53+$N$24*POWER(A53,2)+$O$24*POWER(A53,3)+$P$24*POWER(A53,4),-2)</f>
        <v>-2</v>
      </c>
      <c r="J53" s="2"/>
    </row>
    <row r="54" spans="1:10" ht="12.75">
      <c r="A54" s="2">
        <f t="shared" si="9"/>
        <v>-0.40000000000000224</v>
      </c>
      <c r="B54" s="4">
        <f t="shared" si="0"/>
        <v>0.524</v>
      </c>
      <c r="C54" s="4">
        <f t="shared" si="10"/>
        <v>-2</v>
      </c>
      <c r="D54" s="4">
        <f t="shared" si="11"/>
        <v>-2</v>
      </c>
      <c r="E54" s="4">
        <f t="shared" si="12"/>
        <v>-2</v>
      </c>
      <c r="F54" s="4">
        <f t="shared" si="13"/>
        <v>-2</v>
      </c>
      <c r="G54" s="4">
        <f t="shared" si="14"/>
        <v>0.524</v>
      </c>
      <c r="H54" s="2">
        <f t="shared" si="1"/>
        <v>1.666666666666673</v>
      </c>
      <c r="I54" s="4">
        <f t="shared" si="15"/>
        <v>-2</v>
      </c>
      <c r="J54" s="2"/>
    </row>
    <row r="55" spans="1:10" ht="12.75">
      <c r="A55" s="2">
        <f t="shared" si="9"/>
        <v>-0.35000000000000225</v>
      </c>
      <c r="B55" s="4">
        <f t="shared" si="0"/>
        <v>0.524</v>
      </c>
      <c r="C55" s="4">
        <f t="shared" si="10"/>
        <v>-2</v>
      </c>
      <c r="D55" s="4">
        <f t="shared" si="11"/>
        <v>-2</v>
      </c>
      <c r="E55" s="4">
        <f t="shared" si="12"/>
        <v>-2</v>
      </c>
      <c r="F55" s="4">
        <f t="shared" si="13"/>
        <v>-2</v>
      </c>
      <c r="G55" s="4">
        <f t="shared" si="14"/>
        <v>0.524</v>
      </c>
      <c r="H55" s="2">
        <f t="shared" si="1"/>
        <v>1.5384615384615439</v>
      </c>
      <c r="I55" s="4">
        <f t="shared" si="15"/>
        <v>-2</v>
      </c>
      <c r="J55" s="2"/>
    </row>
    <row r="56" spans="1:10" ht="12.75">
      <c r="A56" s="2">
        <f t="shared" si="9"/>
        <v>-0.30000000000000226</v>
      </c>
      <c r="B56" s="4">
        <f t="shared" si="0"/>
        <v>0.524</v>
      </c>
      <c r="C56" s="4">
        <f t="shared" si="10"/>
        <v>-2</v>
      </c>
      <c r="D56" s="4">
        <f t="shared" si="11"/>
        <v>-2</v>
      </c>
      <c r="E56" s="4">
        <f t="shared" si="12"/>
        <v>-2</v>
      </c>
      <c r="F56" s="4">
        <f t="shared" si="13"/>
        <v>-2</v>
      </c>
      <c r="G56" s="4">
        <f t="shared" si="14"/>
        <v>0.524</v>
      </c>
      <c r="H56" s="2">
        <f t="shared" si="1"/>
        <v>1.4285714285714333</v>
      </c>
      <c r="I56" s="4">
        <f t="shared" si="15"/>
        <v>-2</v>
      </c>
      <c r="J56" s="2"/>
    </row>
    <row r="57" spans="1:10" ht="12.75">
      <c r="A57" s="2">
        <f t="shared" si="9"/>
        <v>-0.2500000000000023</v>
      </c>
      <c r="B57" s="4">
        <f t="shared" si="0"/>
        <v>0.524</v>
      </c>
      <c r="C57" s="4">
        <f t="shared" si="10"/>
        <v>-2</v>
      </c>
      <c r="D57" s="4">
        <f t="shared" si="11"/>
        <v>-2</v>
      </c>
      <c r="E57" s="4">
        <f t="shared" si="12"/>
        <v>-2</v>
      </c>
      <c r="F57" s="4">
        <f t="shared" si="13"/>
        <v>-2</v>
      </c>
      <c r="G57" s="4">
        <f t="shared" si="14"/>
        <v>0.524</v>
      </c>
      <c r="H57" s="2">
        <f t="shared" si="1"/>
        <v>1.3333333333333373</v>
      </c>
      <c r="I57" s="4">
        <f t="shared" si="15"/>
        <v>-2</v>
      </c>
      <c r="J57" s="2"/>
    </row>
    <row r="58" spans="1:10" ht="12.75">
      <c r="A58" s="2">
        <f t="shared" si="9"/>
        <v>-0.2000000000000023</v>
      </c>
      <c r="B58" s="4">
        <f t="shared" si="0"/>
        <v>0.524</v>
      </c>
      <c r="C58" s="4">
        <f t="shared" si="10"/>
        <v>-2</v>
      </c>
      <c r="D58" s="4">
        <f t="shared" si="11"/>
        <v>-2</v>
      </c>
      <c r="E58" s="4">
        <f t="shared" si="12"/>
        <v>-2</v>
      </c>
      <c r="F58" s="4">
        <f t="shared" si="13"/>
        <v>-2</v>
      </c>
      <c r="G58" s="4">
        <f t="shared" si="14"/>
        <v>0.524</v>
      </c>
      <c r="H58" s="2">
        <f t="shared" si="1"/>
        <v>1.2500000000000036</v>
      </c>
      <c r="I58" s="4">
        <f t="shared" si="15"/>
        <v>-2</v>
      </c>
      <c r="J58" s="2"/>
    </row>
    <row r="59" spans="1:10" ht="12.75">
      <c r="A59" s="2">
        <f t="shared" si="9"/>
        <v>-0.1500000000000023</v>
      </c>
      <c r="B59" s="4">
        <f t="shared" si="0"/>
        <v>0.524</v>
      </c>
      <c r="C59" s="4">
        <f t="shared" si="10"/>
        <v>-2</v>
      </c>
      <c r="D59" s="4">
        <f t="shared" si="11"/>
        <v>-2</v>
      </c>
      <c r="E59" s="4">
        <f t="shared" si="12"/>
        <v>-2</v>
      </c>
      <c r="F59" s="4">
        <f t="shared" si="13"/>
        <v>-2</v>
      </c>
      <c r="G59" s="4">
        <f t="shared" si="14"/>
        <v>0.524</v>
      </c>
      <c r="H59" s="2">
        <f t="shared" si="1"/>
        <v>1.1764705882352973</v>
      </c>
      <c r="I59" s="4">
        <f t="shared" si="15"/>
        <v>-2</v>
      </c>
      <c r="J59" s="2"/>
    </row>
    <row r="60" spans="1:10" ht="12.75">
      <c r="A60" s="2">
        <f t="shared" si="9"/>
        <v>-0.1000000000000023</v>
      </c>
      <c r="B60" s="4">
        <f t="shared" si="0"/>
        <v>0.524</v>
      </c>
      <c r="C60" s="4">
        <f t="shared" si="10"/>
        <v>-2</v>
      </c>
      <c r="D60" s="4">
        <f t="shared" si="11"/>
        <v>-2</v>
      </c>
      <c r="E60" s="4">
        <f t="shared" si="12"/>
        <v>-2</v>
      </c>
      <c r="F60" s="4">
        <f t="shared" si="13"/>
        <v>-2</v>
      </c>
      <c r="G60" s="4">
        <f t="shared" si="14"/>
        <v>0.524</v>
      </c>
      <c r="H60" s="2">
        <f t="shared" si="1"/>
        <v>1.111111111111114</v>
      </c>
      <c r="I60" s="4">
        <f t="shared" si="15"/>
        <v>-2</v>
      </c>
      <c r="J60" s="2"/>
    </row>
    <row r="61" spans="1:10" ht="12.75">
      <c r="A61" s="2">
        <f t="shared" si="9"/>
        <v>-0.05000000000000229</v>
      </c>
      <c r="B61" s="4">
        <f t="shared" si="0"/>
        <v>0.524</v>
      </c>
      <c r="C61" s="4">
        <f t="shared" si="10"/>
        <v>-2</v>
      </c>
      <c r="D61" s="4">
        <f t="shared" si="11"/>
        <v>-2</v>
      </c>
      <c r="E61" s="4">
        <f t="shared" si="12"/>
        <v>-2</v>
      </c>
      <c r="F61" s="4">
        <f t="shared" si="13"/>
        <v>-2</v>
      </c>
      <c r="G61" s="4">
        <f t="shared" si="14"/>
        <v>0.524</v>
      </c>
      <c r="H61" s="2">
        <f t="shared" si="1"/>
        <v>1.052631578947371</v>
      </c>
      <c r="I61" s="4">
        <f t="shared" si="15"/>
        <v>-2</v>
      </c>
      <c r="J61" s="2"/>
    </row>
    <row r="62" spans="1:10" ht="12.75">
      <c r="A62" s="2">
        <f t="shared" si="9"/>
        <v>-2.2898349882893854E-15</v>
      </c>
      <c r="B62" s="4">
        <f t="shared" si="0"/>
        <v>0.524</v>
      </c>
      <c r="C62" s="4">
        <f t="shared" si="10"/>
        <v>-2</v>
      </c>
      <c r="D62" s="4">
        <f t="shared" si="11"/>
        <v>-2</v>
      </c>
      <c r="E62" s="4">
        <f t="shared" si="12"/>
        <v>-2</v>
      </c>
      <c r="F62" s="4">
        <f t="shared" si="13"/>
        <v>-2</v>
      </c>
      <c r="G62" s="4">
        <f t="shared" si="14"/>
        <v>0.524</v>
      </c>
      <c r="H62" s="2">
        <f t="shared" si="1"/>
        <v>1.0000000000000022</v>
      </c>
      <c r="I62" s="4">
        <f t="shared" si="15"/>
        <v>-2</v>
      </c>
      <c r="J62" s="2"/>
    </row>
    <row r="63" spans="1:10" ht="12.75">
      <c r="A63" s="2">
        <f t="shared" si="9"/>
        <v>0.04999999999999771</v>
      </c>
      <c r="B63" s="4">
        <f t="shared" si="0"/>
        <v>0.524</v>
      </c>
      <c r="C63" s="4">
        <f t="shared" si="10"/>
        <v>-2</v>
      </c>
      <c r="D63" s="4">
        <f t="shared" si="11"/>
        <v>-2</v>
      </c>
      <c r="E63" s="4">
        <f t="shared" si="12"/>
        <v>-2</v>
      </c>
      <c r="F63" s="4">
        <f t="shared" si="13"/>
        <v>-2</v>
      </c>
      <c r="G63" s="4">
        <f t="shared" si="14"/>
        <v>0.524</v>
      </c>
      <c r="H63" s="2">
        <f t="shared" si="1"/>
        <v>0.9523809523809545</v>
      </c>
      <c r="I63" s="4">
        <f t="shared" si="15"/>
        <v>-2</v>
      </c>
      <c r="J63" s="2"/>
    </row>
    <row r="64" spans="1:10" ht="12.75">
      <c r="A64" s="2">
        <f t="shared" si="9"/>
        <v>0.09999999999999772</v>
      </c>
      <c r="B64" s="4">
        <f t="shared" si="0"/>
        <v>0.524</v>
      </c>
      <c r="C64" s="4">
        <f t="shared" si="10"/>
        <v>-2</v>
      </c>
      <c r="D64" s="4">
        <f t="shared" si="11"/>
        <v>-2</v>
      </c>
      <c r="E64" s="4">
        <f t="shared" si="12"/>
        <v>-2</v>
      </c>
      <c r="F64" s="4">
        <f t="shared" si="13"/>
        <v>-2</v>
      </c>
      <c r="G64" s="4">
        <f t="shared" si="14"/>
        <v>0.524</v>
      </c>
      <c r="H64" s="2">
        <f t="shared" si="1"/>
        <v>0.9090909090909111</v>
      </c>
      <c r="I64" s="4">
        <f t="shared" si="15"/>
        <v>-2</v>
      </c>
      <c r="J64" s="2"/>
    </row>
    <row r="65" spans="1:10" ht="12.75">
      <c r="A65" s="2">
        <f t="shared" si="9"/>
        <v>0.14999999999999772</v>
      </c>
      <c r="B65" s="4">
        <f t="shared" si="0"/>
        <v>0.524</v>
      </c>
      <c r="C65" s="4">
        <f t="shared" si="10"/>
        <v>-2</v>
      </c>
      <c r="D65" s="4">
        <f t="shared" si="11"/>
        <v>-2</v>
      </c>
      <c r="E65" s="4">
        <f t="shared" si="12"/>
        <v>-2</v>
      </c>
      <c r="F65" s="4">
        <f t="shared" si="13"/>
        <v>-2</v>
      </c>
      <c r="G65" s="4">
        <f t="shared" si="14"/>
        <v>0.524</v>
      </c>
      <c r="H65" s="2">
        <f t="shared" si="1"/>
        <v>0.8695652173913061</v>
      </c>
      <c r="I65" s="4">
        <f t="shared" si="15"/>
        <v>-2</v>
      </c>
      <c r="J65" s="2"/>
    </row>
    <row r="66" spans="1:10" ht="12.75">
      <c r="A66" s="2">
        <f t="shared" si="9"/>
        <v>0.19999999999999774</v>
      </c>
      <c r="B66" s="4">
        <f t="shared" si="0"/>
        <v>0.524</v>
      </c>
      <c r="C66" s="4">
        <f t="shared" si="10"/>
        <v>-2</v>
      </c>
      <c r="D66" s="4">
        <f t="shared" si="11"/>
        <v>-2</v>
      </c>
      <c r="E66" s="4">
        <f t="shared" si="12"/>
        <v>-2</v>
      </c>
      <c r="F66" s="4">
        <f t="shared" si="13"/>
        <v>-2</v>
      </c>
      <c r="G66" s="4">
        <f t="shared" si="14"/>
        <v>0.524</v>
      </c>
      <c r="H66" s="2">
        <f t="shared" si="1"/>
        <v>0.8333333333333349</v>
      </c>
      <c r="I66" s="4">
        <f t="shared" si="15"/>
        <v>-2</v>
      </c>
      <c r="J66" s="2"/>
    </row>
    <row r="67" spans="1:10" ht="12.75">
      <c r="A67" s="2">
        <f t="shared" si="9"/>
        <v>0.24999999999999772</v>
      </c>
      <c r="B67" s="4">
        <f aca="true" t="shared" si="16" ref="B67:B82">IF($O$11=1,$L$2,-2)</f>
        <v>0.524</v>
      </c>
      <c r="C67" s="4">
        <f t="shared" si="10"/>
        <v>-2</v>
      </c>
      <c r="D67" s="4">
        <f t="shared" si="11"/>
        <v>-2</v>
      </c>
      <c r="E67" s="4">
        <f t="shared" si="12"/>
        <v>-2</v>
      </c>
      <c r="F67" s="4">
        <f t="shared" si="13"/>
        <v>-2</v>
      </c>
      <c r="G67" s="4">
        <f t="shared" si="14"/>
        <v>0.524</v>
      </c>
      <c r="H67" s="2">
        <f aca="true" t="shared" si="17" ref="H67:H82">1/(A67+1)</f>
        <v>0.8000000000000014</v>
      </c>
      <c r="I67" s="4">
        <f t="shared" si="15"/>
        <v>-2</v>
      </c>
      <c r="J67" s="2"/>
    </row>
    <row r="68" spans="1:10" ht="12.75">
      <c r="A68" s="2">
        <f t="shared" si="9"/>
        <v>0.2999999999999977</v>
      </c>
      <c r="B68" s="4">
        <f t="shared" si="16"/>
        <v>0.524</v>
      </c>
      <c r="C68" s="4">
        <f t="shared" si="10"/>
        <v>-2</v>
      </c>
      <c r="D68" s="4">
        <f t="shared" si="11"/>
        <v>-2</v>
      </c>
      <c r="E68" s="4">
        <f t="shared" si="12"/>
        <v>-2</v>
      </c>
      <c r="F68" s="4">
        <f t="shared" si="13"/>
        <v>-2</v>
      </c>
      <c r="G68" s="4">
        <f t="shared" si="14"/>
        <v>0.524</v>
      </c>
      <c r="H68" s="2">
        <f t="shared" si="17"/>
        <v>0.7692307692307706</v>
      </c>
      <c r="I68" s="4">
        <f t="shared" si="15"/>
        <v>-2</v>
      </c>
      <c r="J68" s="2"/>
    </row>
    <row r="69" spans="1:10" ht="12.75">
      <c r="A69" s="2">
        <f t="shared" si="9"/>
        <v>0.3499999999999977</v>
      </c>
      <c r="B69" s="4">
        <f t="shared" si="16"/>
        <v>0.524</v>
      </c>
      <c r="C69" s="4">
        <f t="shared" si="10"/>
        <v>-2</v>
      </c>
      <c r="D69" s="4">
        <f t="shared" si="11"/>
        <v>-2</v>
      </c>
      <c r="E69" s="4">
        <f t="shared" si="12"/>
        <v>-2</v>
      </c>
      <c r="F69" s="4">
        <f t="shared" si="13"/>
        <v>-2</v>
      </c>
      <c r="G69" s="4">
        <f t="shared" si="14"/>
        <v>0.524</v>
      </c>
      <c r="H69" s="2">
        <f t="shared" si="17"/>
        <v>0.740740740740742</v>
      </c>
      <c r="I69" s="4">
        <f t="shared" si="15"/>
        <v>-2</v>
      </c>
      <c r="J69" s="2"/>
    </row>
    <row r="70" spans="1:10" ht="12.75">
      <c r="A70" s="2">
        <f t="shared" si="9"/>
        <v>0.3999999999999977</v>
      </c>
      <c r="B70" s="4">
        <f t="shared" si="16"/>
        <v>0.524</v>
      </c>
      <c r="C70" s="4">
        <f t="shared" si="10"/>
        <v>-2</v>
      </c>
      <c r="D70" s="4">
        <f t="shared" si="11"/>
        <v>-2</v>
      </c>
      <c r="E70" s="4">
        <f t="shared" si="12"/>
        <v>-2</v>
      </c>
      <c r="F70" s="4">
        <f t="shared" si="13"/>
        <v>-2</v>
      </c>
      <c r="G70" s="4">
        <f t="shared" si="14"/>
        <v>0.524</v>
      </c>
      <c r="H70" s="2">
        <f t="shared" si="17"/>
        <v>0.7142857142857154</v>
      </c>
      <c r="I70" s="4">
        <f t="shared" si="15"/>
        <v>-2</v>
      </c>
      <c r="J70" s="2"/>
    </row>
    <row r="71" spans="1:10" ht="12.75">
      <c r="A71" s="2">
        <f t="shared" si="9"/>
        <v>0.4499999999999977</v>
      </c>
      <c r="B71" s="4">
        <f t="shared" si="16"/>
        <v>0.524</v>
      </c>
      <c r="C71" s="4">
        <f t="shared" si="10"/>
        <v>-2</v>
      </c>
      <c r="D71" s="4">
        <f t="shared" si="11"/>
        <v>-2</v>
      </c>
      <c r="E71" s="4">
        <f t="shared" si="12"/>
        <v>-2</v>
      </c>
      <c r="F71" s="4">
        <f t="shared" si="13"/>
        <v>-2</v>
      </c>
      <c r="G71" s="4">
        <f t="shared" si="14"/>
        <v>0.524</v>
      </c>
      <c r="H71" s="2">
        <f t="shared" si="17"/>
        <v>0.6896551724137941</v>
      </c>
      <c r="I71" s="4">
        <f t="shared" si="15"/>
        <v>-2</v>
      </c>
      <c r="J71" s="2"/>
    </row>
    <row r="72" spans="1:10" ht="12.75">
      <c r="A72" s="2">
        <f t="shared" si="9"/>
        <v>0.49999999999999767</v>
      </c>
      <c r="B72" s="4">
        <f t="shared" si="16"/>
        <v>0.524</v>
      </c>
      <c r="C72" s="4">
        <f t="shared" si="10"/>
        <v>-2</v>
      </c>
      <c r="D72" s="4">
        <f t="shared" si="11"/>
        <v>-2</v>
      </c>
      <c r="E72" s="4">
        <f t="shared" si="12"/>
        <v>-2</v>
      </c>
      <c r="F72" s="4">
        <f t="shared" si="13"/>
        <v>-2</v>
      </c>
      <c r="G72" s="4">
        <f t="shared" si="14"/>
        <v>0.524</v>
      </c>
      <c r="H72" s="2">
        <f t="shared" si="17"/>
        <v>0.6666666666666676</v>
      </c>
      <c r="I72" s="4">
        <f t="shared" si="15"/>
        <v>-2</v>
      </c>
      <c r="J72" s="2"/>
    </row>
    <row r="73" spans="1:10" ht="12.75">
      <c r="A73" s="2">
        <f t="shared" si="9"/>
        <v>0.5499999999999977</v>
      </c>
      <c r="B73" s="4">
        <f t="shared" si="16"/>
        <v>0.524</v>
      </c>
      <c r="C73" s="4">
        <f t="shared" si="10"/>
        <v>-2</v>
      </c>
      <c r="D73" s="4">
        <f t="shared" si="11"/>
        <v>-2</v>
      </c>
      <c r="E73" s="4">
        <f t="shared" si="12"/>
        <v>-2</v>
      </c>
      <c r="F73" s="4">
        <f t="shared" si="13"/>
        <v>-2</v>
      </c>
      <c r="G73" s="4">
        <f t="shared" si="14"/>
        <v>0.524</v>
      </c>
      <c r="H73" s="2">
        <f t="shared" si="17"/>
        <v>0.6451612903225816</v>
      </c>
      <c r="I73" s="4">
        <f t="shared" si="15"/>
        <v>-2</v>
      </c>
      <c r="J73" s="2"/>
    </row>
    <row r="74" spans="1:10" ht="12.75">
      <c r="A74" s="2">
        <f t="shared" si="9"/>
        <v>0.5999999999999978</v>
      </c>
      <c r="B74" s="4">
        <f t="shared" si="16"/>
        <v>0.524</v>
      </c>
      <c r="C74" s="4">
        <f t="shared" si="10"/>
        <v>-2</v>
      </c>
      <c r="D74" s="4">
        <f t="shared" si="11"/>
        <v>-2</v>
      </c>
      <c r="E74" s="4">
        <f t="shared" si="12"/>
        <v>-2</v>
      </c>
      <c r="F74" s="4">
        <f t="shared" si="13"/>
        <v>-2</v>
      </c>
      <c r="G74" s="4">
        <f t="shared" si="14"/>
        <v>0.524</v>
      </c>
      <c r="H74" s="2">
        <f t="shared" si="17"/>
        <v>0.6250000000000009</v>
      </c>
      <c r="I74" s="4">
        <f t="shared" si="15"/>
        <v>-2</v>
      </c>
      <c r="J74" s="2"/>
    </row>
    <row r="75" spans="1:10" ht="12.75">
      <c r="A75" s="2">
        <f t="shared" si="9"/>
        <v>0.6499999999999978</v>
      </c>
      <c r="B75" s="4">
        <f t="shared" si="16"/>
        <v>0.524</v>
      </c>
      <c r="C75" s="4">
        <f t="shared" si="10"/>
        <v>-2</v>
      </c>
      <c r="D75" s="4">
        <f t="shared" si="11"/>
        <v>-2</v>
      </c>
      <c r="E75" s="4">
        <f t="shared" si="12"/>
        <v>-2</v>
      </c>
      <c r="F75" s="4">
        <f t="shared" si="13"/>
        <v>-2</v>
      </c>
      <c r="G75" s="4">
        <f t="shared" si="14"/>
        <v>0.524</v>
      </c>
      <c r="H75" s="2">
        <f t="shared" si="17"/>
        <v>0.6060606060606069</v>
      </c>
      <c r="I75" s="4">
        <f t="shared" si="15"/>
        <v>-2</v>
      </c>
      <c r="J75" s="2"/>
    </row>
    <row r="76" spans="1:10" ht="12.75">
      <c r="A76" s="2">
        <f t="shared" si="9"/>
        <v>0.6999999999999978</v>
      </c>
      <c r="B76" s="4">
        <f t="shared" si="16"/>
        <v>0.524</v>
      </c>
      <c r="C76" s="4">
        <f t="shared" si="10"/>
        <v>-2</v>
      </c>
      <c r="D76" s="4">
        <f t="shared" si="11"/>
        <v>-2</v>
      </c>
      <c r="E76" s="4">
        <f t="shared" si="12"/>
        <v>-2</v>
      </c>
      <c r="F76" s="4">
        <f t="shared" si="13"/>
        <v>-2</v>
      </c>
      <c r="G76" s="4">
        <f t="shared" si="14"/>
        <v>0.524</v>
      </c>
      <c r="H76" s="2">
        <f t="shared" si="17"/>
        <v>0.5882352941176477</v>
      </c>
      <c r="I76" s="4">
        <f t="shared" si="15"/>
        <v>-2</v>
      </c>
      <c r="J76" s="2"/>
    </row>
    <row r="77" spans="1:10" ht="12.75">
      <c r="A77" s="2">
        <f t="shared" si="9"/>
        <v>0.7499999999999979</v>
      </c>
      <c r="B77" s="4">
        <f t="shared" si="16"/>
        <v>0.524</v>
      </c>
      <c r="C77" s="4">
        <f t="shared" si="10"/>
        <v>-2</v>
      </c>
      <c r="D77" s="4">
        <f t="shared" si="11"/>
        <v>-2</v>
      </c>
      <c r="E77" s="4">
        <f t="shared" si="12"/>
        <v>-2</v>
      </c>
      <c r="F77" s="4">
        <f t="shared" si="13"/>
        <v>-2</v>
      </c>
      <c r="G77" s="4">
        <f t="shared" si="14"/>
        <v>0.524</v>
      </c>
      <c r="H77" s="2">
        <f t="shared" si="17"/>
        <v>0.5714285714285722</v>
      </c>
      <c r="I77" s="4">
        <f t="shared" si="15"/>
        <v>-2</v>
      </c>
      <c r="J77" s="2"/>
    </row>
    <row r="78" spans="1:10" ht="12.75">
      <c r="A78" s="2">
        <f t="shared" si="9"/>
        <v>0.7999999999999979</v>
      </c>
      <c r="B78" s="4">
        <f t="shared" si="16"/>
        <v>0.524</v>
      </c>
      <c r="C78" s="4">
        <f t="shared" si="10"/>
        <v>-2</v>
      </c>
      <c r="D78" s="4">
        <f t="shared" si="11"/>
        <v>-2</v>
      </c>
      <c r="E78" s="4">
        <f t="shared" si="12"/>
        <v>-2</v>
      </c>
      <c r="F78" s="4">
        <f t="shared" si="13"/>
        <v>-2</v>
      </c>
      <c r="G78" s="4">
        <f t="shared" si="14"/>
        <v>0.524</v>
      </c>
      <c r="H78" s="2">
        <f t="shared" si="17"/>
        <v>0.5555555555555561</v>
      </c>
      <c r="I78" s="4">
        <f t="shared" si="15"/>
        <v>-2</v>
      </c>
      <c r="J78" s="2"/>
    </row>
    <row r="79" spans="1:10" ht="12.75">
      <c r="A79" s="2">
        <f t="shared" si="9"/>
        <v>0.849999999999998</v>
      </c>
      <c r="B79" s="4">
        <f t="shared" si="16"/>
        <v>0.524</v>
      </c>
      <c r="C79" s="4">
        <f t="shared" si="10"/>
        <v>-2</v>
      </c>
      <c r="D79" s="4">
        <f t="shared" si="11"/>
        <v>-2</v>
      </c>
      <c r="E79" s="4">
        <f t="shared" si="12"/>
        <v>-2</v>
      </c>
      <c r="F79" s="4">
        <f t="shared" si="13"/>
        <v>-2</v>
      </c>
      <c r="G79" s="4">
        <f t="shared" si="14"/>
        <v>0.524</v>
      </c>
      <c r="H79" s="2">
        <f t="shared" si="17"/>
        <v>0.5405405405405411</v>
      </c>
      <c r="I79" s="4">
        <f t="shared" si="15"/>
        <v>-2</v>
      </c>
      <c r="J79" s="2"/>
    </row>
    <row r="80" spans="1:10" ht="12.75">
      <c r="A80" s="2">
        <f t="shared" si="9"/>
        <v>0.899999999999998</v>
      </c>
      <c r="B80" s="4">
        <f t="shared" si="16"/>
        <v>0.524</v>
      </c>
      <c r="C80" s="4">
        <f t="shared" si="10"/>
        <v>-2</v>
      </c>
      <c r="D80" s="4">
        <f t="shared" si="11"/>
        <v>-2</v>
      </c>
      <c r="E80" s="4">
        <f t="shared" si="12"/>
        <v>-2</v>
      </c>
      <c r="F80" s="4">
        <f t="shared" si="13"/>
        <v>-2</v>
      </c>
      <c r="G80" s="4">
        <f t="shared" si="14"/>
        <v>0.524</v>
      </c>
      <c r="H80" s="2">
        <f t="shared" si="17"/>
        <v>0.5263157894736847</v>
      </c>
      <c r="I80" s="4">
        <f t="shared" si="15"/>
        <v>-2</v>
      </c>
      <c r="J80" s="2"/>
    </row>
    <row r="81" spans="1:10" ht="12.75">
      <c r="A81" s="2">
        <f t="shared" si="9"/>
        <v>0.9499999999999981</v>
      </c>
      <c r="B81" s="4">
        <f t="shared" si="16"/>
        <v>0.524</v>
      </c>
      <c r="C81" s="4">
        <f t="shared" si="10"/>
        <v>-2</v>
      </c>
      <c r="D81" s="4">
        <f t="shared" si="11"/>
        <v>-2</v>
      </c>
      <c r="E81" s="4">
        <f t="shared" si="12"/>
        <v>-2</v>
      </c>
      <c r="F81" s="4">
        <f t="shared" si="13"/>
        <v>-2</v>
      </c>
      <c r="G81" s="4">
        <f t="shared" si="14"/>
        <v>0.524</v>
      </c>
      <c r="H81" s="2">
        <f t="shared" si="17"/>
        <v>0.5128205128205133</v>
      </c>
      <c r="I81" s="4">
        <f t="shared" si="15"/>
        <v>-2</v>
      </c>
      <c r="J81" s="2"/>
    </row>
    <row r="82" spans="1:10" ht="12.75">
      <c r="A82" s="2">
        <f t="shared" si="9"/>
        <v>0.9999999999999981</v>
      </c>
      <c r="B82" s="4">
        <f t="shared" si="16"/>
        <v>0.524</v>
      </c>
      <c r="C82" s="4">
        <f t="shared" si="10"/>
        <v>-2</v>
      </c>
      <c r="D82" s="4">
        <f t="shared" si="11"/>
        <v>-2</v>
      </c>
      <c r="E82" s="4">
        <f t="shared" si="12"/>
        <v>-2</v>
      </c>
      <c r="F82" s="4">
        <f t="shared" si="13"/>
        <v>-2</v>
      </c>
      <c r="G82" s="4">
        <f t="shared" si="14"/>
        <v>0.524</v>
      </c>
      <c r="H82" s="2">
        <f t="shared" si="17"/>
        <v>0.5000000000000004</v>
      </c>
      <c r="I82" s="4">
        <f t="shared" si="15"/>
        <v>-2</v>
      </c>
      <c r="J82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2003-06-18T15:47:23Z</dcterms:created>
  <dcterms:modified xsi:type="dcterms:W3CDTF">2003-10-06T15:52:38Z</dcterms:modified>
  <cp:category/>
  <cp:version/>
  <cp:contentType/>
  <cp:contentStatus/>
</cp:coreProperties>
</file>