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15" yWindow="30" windowWidth="25890" windowHeight="12750" activeTab="6"/>
  </bookViews>
  <sheets>
    <sheet name="sin cos" sheetId="1" r:id="rId1"/>
    <sheet name="arctan" sheetId="2" r:id="rId2"/>
    <sheet name="sinh cosh" sheetId="3" r:id="rId3"/>
    <sheet name="artanh" sheetId="7" r:id="rId4"/>
    <sheet name="Quadratwurzel" sheetId="4" r:id="rId5"/>
    <sheet name="Multiplikation" sheetId="5" r:id="rId6"/>
    <sheet name="Division" sheetId="6" r:id="rId7"/>
  </sheets>
  <calcPr calcId="124519"/>
</workbook>
</file>

<file path=xl/calcChain.xml><?xml version="1.0" encoding="utf-8"?>
<calcChain xmlns="http://schemas.openxmlformats.org/spreadsheetml/2006/main">
  <c r="F29" i="7"/>
  <c r="A4"/>
  <c r="A5" s="1"/>
  <c r="I3"/>
  <c r="B3"/>
  <c r="C3" s="1"/>
  <c r="H31" i="6"/>
  <c r="B5"/>
  <c r="A5"/>
  <c r="A6" s="1"/>
  <c r="B4"/>
  <c r="A4"/>
  <c r="I3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B3"/>
  <c r="A6" i="7" l="1"/>
  <c r="B5"/>
  <c r="C5" s="1"/>
  <c r="I4"/>
  <c r="B4"/>
  <c r="C4" s="1"/>
  <c r="G3"/>
  <c r="H4" s="1"/>
  <c r="I4" i="6"/>
  <c r="B6"/>
  <c r="A7"/>
  <c r="D3"/>
  <c r="F4" s="1"/>
  <c r="F4" i="7" l="1"/>
  <c r="F5" s="1"/>
  <c r="G4"/>
  <c r="I5" s="1"/>
  <c r="A8"/>
  <c r="A7"/>
  <c r="B6"/>
  <c r="H5"/>
  <c r="D4" i="6"/>
  <c r="F5" s="1"/>
  <c r="A8"/>
  <c r="B7"/>
  <c r="G5" i="7" l="1"/>
  <c r="F6" s="1"/>
  <c r="B7"/>
  <c r="C7" s="1"/>
  <c r="C6"/>
  <c r="B8"/>
  <c r="C8" s="1"/>
  <c r="A9"/>
  <c r="A9" i="6"/>
  <c r="B8"/>
  <c r="I5"/>
  <c r="H6" i="7" l="1"/>
  <c r="B9"/>
  <c r="C9" s="1"/>
  <c r="A10"/>
  <c r="I6"/>
  <c r="A10" i="6"/>
  <c r="B9"/>
  <c r="D5"/>
  <c r="F6" s="1"/>
  <c r="B10" i="7" l="1"/>
  <c r="C10" s="1"/>
  <c r="A11"/>
  <c r="I7"/>
  <c r="G6"/>
  <c r="B10" i="6"/>
  <c r="A11"/>
  <c r="I6"/>
  <c r="A12" i="7" l="1"/>
  <c r="B11"/>
  <c r="C11" s="1"/>
  <c r="G7"/>
  <c r="I8" s="1"/>
  <c r="H7"/>
  <c r="F7"/>
  <c r="A12" i="6"/>
  <c r="B11"/>
  <c r="D6"/>
  <c r="F7" s="1"/>
  <c r="F8" i="7" l="1"/>
  <c r="G8"/>
  <c r="A13"/>
  <c r="B12"/>
  <c r="C12" s="1"/>
  <c r="H8"/>
  <c r="A13" i="6"/>
  <c r="B12"/>
  <c r="I7"/>
  <c r="F9" i="7" l="1"/>
  <c r="H9"/>
  <c r="A14"/>
  <c r="B13"/>
  <c r="C13" s="1"/>
  <c r="I9"/>
  <c r="A14" i="6"/>
  <c r="B13"/>
  <c r="D7"/>
  <c r="F8" s="1"/>
  <c r="A15" i="7" l="1"/>
  <c r="B14"/>
  <c r="C14" s="1"/>
  <c r="G9"/>
  <c r="B14" i="6"/>
  <c r="A15"/>
  <c r="I8"/>
  <c r="A16" i="7" l="1"/>
  <c r="B15"/>
  <c r="C15" s="1"/>
  <c r="H10"/>
  <c r="F10"/>
  <c r="I10"/>
  <c r="A16" i="6"/>
  <c r="B15"/>
  <c r="D8"/>
  <c r="F9" s="1"/>
  <c r="B16" i="7" l="1"/>
  <c r="A18"/>
  <c r="A17"/>
  <c r="G10"/>
  <c r="I11" s="1"/>
  <c r="A17" i="6"/>
  <c r="B16"/>
  <c r="I9"/>
  <c r="H11" i="7" l="1"/>
  <c r="H12" s="1"/>
  <c r="F11"/>
  <c r="G11"/>
  <c r="C16"/>
  <c r="B17"/>
  <c r="C17" s="1"/>
  <c r="A19"/>
  <c r="B18"/>
  <c r="C18" s="1"/>
  <c r="F12"/>
  <c r="A18" i="6"/>
  <c r="B17"/>
  <c r="D9"/>
  <c r="F10" s="1"/>
  <c r="I12" i="7" l="1"/>
  <c r="G12" s="1"/>
  <c r="A20"/>
  <c r="B19"/>
  <c r="C19" s="1"/>
  <c r="B18" i="6"/>
  <c r="A19"/>
  <c r="I10"/>
  <c r="H13" i="7" l="1"/>
  <c r="H14" s="1"/>
  <c r="F13"/>
  <c r="F14" s="1"/>
  <c r="I13"/>
  <c r="G13" s="1"/>
  <c r="I14" s="1"/>
  <c r="A21"/>
  <c r="B20"/>
  <c r="C20" s="1"/>
  <c r="A20" i="6"/>
  <c r="B19"/>
  <c r="D10"/>
  <c r="F11" s="1"/>
  <c r="G14" i="7" l="1"/>
  <c r="H15" s="1"/>
  <c r="A22"/>
  <c r="B21"/>
  <c r="C21" s="1"/>
  <c r="A21" i="6"/>
  <c r="B20"/>
  <c r="I11"/>
  <c r="F15" i="7" l="1"/>
  <c r="A23"/>
  <c r="B22"/>
  <c r="C22" s="1"/>
  <c r="I15"/>
  <c r="A22" i="6"/>
  <c r="B21"/>
  <c r="D11"/>
  <c r="F12" s="1"/>
  <c r="A24" i="7" l="1"/>
  <c r="B23"/>
  <c r="C23" s="1"/>
  <c r="I16"/>
  <c r="G15"/>
  <c r="B22" i="6"/>
  <c r="A23"/>
  <c r="I12"/>
  <c r="B24" i="7" l="1"/>
  <c r="C24" s="1"/>
  <c r="A25"/>
  <c r="G16"/>
  <c r="I17" s="1"/>
  <c r="F16"/>
  <c r="H16"/>
  <c r="A24" i="6"/>
  <c r="B23"/>
  <c r="D12"/>
  <c r="F13" s="1"/>
  <c r="G17" i="7" l="1"/>
  <c r="I18" s="1"/>
  <c r="A26"/>
  <c r="B26" s="1"/>
  <c r="C26" s="1"/>
  <c r="B25"/>
  <c r="C25" s="1"/>
  <c r="F17"/>
  <c r="H17"/>
  <c r="A25" i="6"/>
  <c r="B24"/>
  <c r="I13"/>
  <c r="G18" i="7" l="1"/>
  <c r="I19" s="1"/>
  <c r="F18"/>
  <c r="H18"/>
  <c r="A26" i="6"/>
  <c r="B25"/>
  <c r="D13"/>
  <c r="F14" s="1"/>
  <c r="G19" i="7" l="1"/>
  <c r="I20" s="1"/>
  <c r="F19"/>
  <c r="H19"/>
  <c r="B26" i="6"/>
  <c r="A27"/>
  <c r="B27" s="1"/>
  <c r="I14"/>
  <c r="G20" i="7" l="1"/>
  <c r="I21" s="1"/>
  <c r="F20"/>
  <c r="H20"/>
  <c r="D14" i="6"/>
  <c r="F15" s="1"/>
  <c r="G21" i="7" l="1"/>
  <c r="I22" s="1"/>
  <c r="F21"/>
  <c r="H21"/>
  <c r="I15" i="6"/>
  <c r="G22" i="7" l="1"/>
  <c r="I23" s="1"/>
  <c r="F22"/>
  <c r="H22"/>
  <c r="D15" i="6"/>
  <c r="F16" s="1"/>
  <c r="G23" i="7" l="1"/>
  <c r="I24" s="1"/>
  <c r="F23"/>
  <c r="H23"/>
  <c r="I16" i="6"/>
  <c r="G24" i="7" l="1"/>
  <c r="I25" s="1"/>
  <c r="F24"/>
  <c r="H24"/>
  <c r="D16" i="6"/>
  <c r="F17" s="1"/>
  <c r="G25" i="7" l="1"/>
  <c r="I26" s="1"/>
  <c r="G26" s="1"/>
  <c r="F25"/>
  <c r="H25"/>
  <c r="I17" i="6"/>
  <c r="F26" i="7" l="1"/>
  <c r="H26"/>
  <c r="D17" i="6"/>
  <c r="F18" s="1"/>
  <c r="I18" l="1"/>
  <c r="D18" l="1"/>
  <c r="F19" s="1"/>
  <c r="I19" l="1"/>
  <c r="D19" l="1"/>
  <c r="F20" s="1"/>
  <c r="I20" l="1"/>
  <c r="D20" l="1"/>
  <c r="F21" s="1"/>
  <c r="I21" l="1"/>
  <c r="D21" l="1"/>
  <c r="F22" s="1"/>
  <c r="I22" l="1"/>
  <c r="D22" l="1"/>
  <c r="F23" s="1"/>
  <c r="I23" l="1"/>
  <c r="H31" i="5"/>
  <c r="A5"/>
  <c r="A6" s="1"/>
  <c r="B4"/>
  <c r="A4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F3"/>
  <c r="B3"/>
  <c r="I31" i="4"/>
  <c r="L4"/>
  <c r="B4"/>
  <c r="C4" s="1"/>
  <c r="A4"/>
  <c r="A5" s="1"/>
  <c r="L3"/>
  <c r="I3"/>
  <c r="G3" s="1"/>
  <c r="H3"/>
  <c r="B3"/>
  <c r="C3" s="1"/>
  <c r="D23" i="6" l="1"/>
  <c r="F24" s="1"/>
  <c r="B6" i="5"/>
  <c r="A7"/>
  <c r="B5"/>
  <c r="D3"/>
  <c r="I4" s="1"/>
  <c r="F4" i="4"/>
  <c r="L5"/>
  <c r="A6"/>
  <c r="B5"/>
  <c r="C5" s="1"/>
  <c r="H4"/>
  <c r="I4"/>
  <c r="I24" i="6" l="1"/>
  <c r="A8" i="5"/>
  <c r="B7"/>
  <c r="F4"/>
  <c r="G4" i="4"/>
  <c r="I5" s="1"/>
  <c r="L6"/>
  <c r="A8"/>
  <c r="A7"/>
  <c r="L7" s="1"/>
  <c r="B6"/>
  <c r="D24" i="6" l="1"/>
  <c r="F25" s="1"/>
  <c r="A9" i="5"/>
  <c r="B8"/>
  <c r="F5"/>
  <c r="D4"/>
  <c r="I5" s="1"/>
  <c r="G5" i="4"/>
  <c r="B7"/>
  <c r="C7" s="1"/>
  <c r="C6"/>
  <c r="L8"/>
  <c r="A9"/>
  <c r="B8"/>
  <c r="C8" s="1"/>
  <c r="F5"/>
  <c r="F6" s="1"/>
  <c r="H5"/>
  <c r="H6" s="1"/>
  <c r="I25" i="6" l="1"/>
  <c r="A10" i="5"/>
  <c r="B9"/>
  <c r="F6"/>
  <c r="D5"/>
  <c r="I6" s="1"/>
  <c r="I6" i="4"/>
  <c r="L9"/>
  <c r="A10"/>
  <c r="B9"/>
  <c r="C9" s="1"/>
  <c r="D25" i="6" l="1"/>
  <c r="F26" s="1"/>
  <c r="I7" i="5"/>
  <c r="A11"/>
  <c r="B10"/>
  <c r="F7"/>
  <c r="D6"/>
  <c r="I7" i="4"/>
  <c r="G7" s="1"/>
  <c r="G6"/>
  <c r="L10"/>
  <c r="A11"/>
  <c r="B10"/>
  <c r="C10" s="1"/>
  <c r="I26" i="6" l="1"/>
  <c r="B11" i="5"/>
  <c r="A12"/>
  <c r="F8"/>
  <c r="D7"/>
  <c r="I8" s="1"/>
  <c r="H7" i="4"/>
  <c r="H8" s="1"/>
  <c r="F7"/>
  <c r="L11"/>
  <c r="A12"/>
  <c r="B11"/>
  <c r="C11" s="1"/>
  <c r="I8"/>
  <c r="F8"/>
  <c r="D26" i="6" l="1"/>
  <c r="F27" s="1"/>
  <c r="I9" i="5"/>
  <c r="A13"/>
  <c r="B12"/>
  <c r="F9"/>
  <c r="D8"/>
  <c r="L12" i="4"/>
  <c r="A13"/>
  <c r="B12"/>
  <c r="C12" s="1"/>
  <c r="G8"/>
  <c r="H9" s="1"/>
  <c r="I27" i="6" l="1"/>
  <c r="D27" s="1"/>
  <c r="A14" i="5"/>
  <c r="B13"/>
  <c r="F10"/>
  <c r="D9"/>
  <c r="I10" s="1"/>
  <c r="L13" i="4"/>
  <c r="A14"/>
  <c r="B13"/>
  <c r="C13" s="1"/>
  <c r="I9"/>
  <c r="F9"/>
  <c r="I11" i="5" l="1"/>
  <c r="A15"/>
  <c r="B14"/>
  <c r="F11"/>
  <c r="D10"/>
  <c r="L14" i="4"/>
  <c r="A15"/>
  <c r="B14"/>
  <c r="C14" s="1"/>
  <c r="G9"/>
  <c r="H10" s="1"/>
  <c r="A16" i="5" l="1"/>
  <c r="B15"/>
  <c r="D11"/>
  <c r="I12" s="1"/>
  <c r="I10" i="4"/>
  <c r="L15"/>
  <c r="A16"/>
  <c r="B15"/>
  <c r="C15" s="1"/>
  <c r="F10"/>
  <c r="B16" i="5" l="1"/>
  <c r="A17"/>
  <c r="F12"/>
  <c r="G10" i="4"/>
  <c r="H11" s="1"/>
  <c r="L16"/>
  <c r="A18"/>
  <c r="A17"/>
  <c r="L17" s="1"/>
  <c r="B16"/>
  <c r="A18" i="5" l="1"/>
  <c r="B17"/>
  <c r="F13"/>
  <c r="D12"/>
  <c r="I13" s="1"/>
  <c r="F11" i="4"/>
  <c r="B17"/>
  <c r="C17" s="1"/>
  <c r="C16"/>
  <c r="L18"/>
  <c r="A19"/>
  <c r="B18"/>
  <c r="C18" s="1"/>
  <c r="I11"/>
  <c r="A19" i="5" l="1"/>
  <c r="B18"/>
  <c r="F14"/>
  <c r="D13"/>
  <c r="I14" s="1"/>
  <c r="G11" i="4"/>
  <c r="L19"/>
  <c r="A20"/>
  <c r="B19"/>
  <c r="C19" s="1"/>
  <c r="I15" i="5" l="1"/>
  <c r="B19"/>
  <c r="A20"/>
  <c r="F15"/>
  <c r="D14"/>
  <c r="L20" i="4"/>
  <c r="A21"/>
  <c r="B20"/>
  <c r="C20" s="1"/>
  <c r="F12"/>
  <c r="H12"/>
  <c r="I12"/>
  <c r="A21" i="5" l="1"/>
  <c r="B20"/>
  <c r="F16"/>
  <c r="D15"/>
  <c r="I16" s="1"/>
  <c r="G12" i="4"/>
  <c r="I13" s="1"/>
  <c r="L21"/>
  <c r="A22"/>
  <c r="B21"/>
  <c r="C21" s="1"/>
  <c r="I17" i="5" l="1"/>
  <c r="A22"/>
  <c r="B21"/>
  <c r="F17"/>
  <c r="D16"/>
  <c r="F13" i="4"/>
  <c r="H13"/>
  <c r="G13"/>
  <c r="L22"/>
  <c r="A23"/>
  <c r="B22"/>
  <c r="C22" s="1"/>
  <c r="F14"/>
  <c r="A23" i="5" l="1"/>
  <c r="B22"/>
  <c r="F18"/>
  <c r="D17"/>
  <c r="I18" s="1"/>
  <c r="H14" i="4"/>
  <c r="L23"/>
  <c r="A24"/>
  <c r="B23"/>
  <c r="C23" s="1"/>
  <c r="I14"/>
  <c r="I19" i="5" l="1"/>
  <c r="A24"/>
  <c r="B23"/>
  <c r="F19"/>
  <c r="D18"/>
  <c r="G14" i="4"/>
  <c r="L24"/>
  <c r="L25" s="1"/>
  <c r="B24"/>
  <c r="C24" s="1"/>
  <c r="A25" i="5" l="1"/>
  <c r="B24"/>
  <c r="D19"/>
  <c r="I20" s="1"/>
  <c r="F15" i="4"/>
  <c r="H15"/>
  <c r="I15"/>
  <c r="A26" i="5" l="1"/>
  <c r="B25"/>
  <c r="F20"/>
  <c r="G15" i="4"/>
  <c r="H16" s="1"/>
  <c r="A27" i="5" l="1"/>
  <c r="B27" s="1"/>
  <c r="B26"/>
  <c r="F21"/>
  <c r="D20"/>
  <c r="I21" s="1"/>
  <c r="I16" i="4"/>
  <c r="F16"/>
  <c r="F22" i="5" l="1"/>
  <c r="D21"/>
  <c r="I22" s="1"/>
  <c r="G16" i="4"/>
  <c r="H17" s="1"/>
  <c r="I23" i="5" l="1"/>
  <c r="F23"/>
  <c r="D22"/>
  <c r="I17" i="4"/>
  <c r="F17"/>
  <c r="D23" i="5" l="1"/>
  <c r="I24" s="1"/>
  <c r="G17" i="4"/>
  <c r="H18" s="1"/>
  <c r="F24" i="5" l="1"/>
  <c r="I18" i="4"/>
  <c r="F18"/>
  <c r="D24" i="5" l="1"/>
  <c r="I25" s="1"/>
  <c r="G18" i="4"/>
  <c r="H19" s="1"/>
  <c r="F25" i="5" l="1"/>
  <c r="I19" i="4"/>
  <c r="F19"/>
  <c r="F26" i="5" l="1"/>
  <c r="D25"/>
  <c r="I26" s="1"/>
  <c r="G19" i="4"/>
  <c r="H20" s="1"/>
  <c r="F27" i="5" l="1"/>
  <c r="D27" s="1"/>
  <c r="D26"/>
  <c r="I27" s="1"/>
  <c r="I20" i="4"/>
  <c r="F20"/>
  <c r="G20" l="1"/>
  <c r="H21" s="1"/>
  <c r="I21" l="1"/>
  <c r="F21"/>
  <c r="G21" l="1"/>
  <c r="H22" s="1"/>
  <c r="I22" l="1"/>
  <c r="F22"/>
  <c r="G22" l="1"/>
  <c r="H23" s="1"/>
  <c r="I23" l="1"/>
  <c r="F23"/>
  <c r="G23" l="1"/>
  <c r="H24" s="1"/>
  <c r="I28" s="1"/>
  <c r="M28" s="1"/>
  <c r="I24" l="1"/>
  <c r="G24" s="1"/>
  <c r="F24"/>
  <c r="C18" i="3" l="1"/>
  <c r="B18"/>
  <c r="A18"/>
  <c r="M18" s="1"/>
  <c r="M17"/>
  <c r="C9"/>
  <c r="B9"/>
  <c r="A9"/>
  <c r="A10" s="1"/>
  <c r="C8"/>
  <c r="B8"/>
  <c r="A8"/>
  <c r="M8" s="1"/>
  <c r="M7"/>
  <c r="B6"/>
  <c r="C6" s="1"/>
  <c r="A6"/>
  <c r="M6" s="1"/>
  <c r="O5"/>
  <c r="C5"/>
  <c r="B5"/>
  <c r="A5"/>
  <c r="M5" s="1"/>
  <c r="O4"/>
  <c r="C4"/>
  <c r="B4"/>
  <c r="A4"/>
  <c r="M4" s="1"/>
  <c r="M3"/>
  <c r="G3"/>
  <c r="F3"/>
  <c r="C3"/>
  <c r="F4" s="1"/>
  <c r="B3"/>
  <c r="G4" l="1"/>
  <c r="F5" s="1"/>
  <c r="A11"/>
  <c r="B10"/>
  <c r="C10" s="1"/>
  <c r="M10"/>
  <c r="M9"/>
  <c r="A19"/>
  <c r="B7"/>
  <c r="C7" s="1"/>
  <c r="G5" l="1"/>
  <c r="F6" s="1"/>
  <c r="B19"/>
  <c r="C19" s="1"/>
  <c r="M19"/>
  <c r="A20"/>
  <c r="B11"/>
  <c r="C11" s="1"/>
  <c r="A12"/>
  <c r="M11"/>
  <c r="G6" l="1"/>
  <c r="F7" s="1"/>
  <c r="B20"/>
  <c r="C20" s="1"/>
  <c r="M20"/>
  <c r="A21"/>
  <c r="A13"/>
  <c r="B12"/>
  <c r="C12" s="1"/>
  <c r="M12"/>
  <c r="F8" l="1"/>
  <c r="G7"/>
  <c r="B21"/>
  <c r="C21" s="1"/>
  <c r="M21"/>
  <c r="A22"/>
  <c r="B13"/>
  <c r="C13" s="1"/>
  <c r="A14"/>
  <c r="M13"/>
  <c r="B14" l="1"/>
  <c r="C14" s="1"/>
  <c r="A15"/>
  <c r="M14"/>
  <c r="F9"/>
  <c r="G8"/>
  <c r="B22"/>
  <c r="C22" s="1"/>
  <c r="M22"/>
  <c r="A23"/>
  <c r="B23" l="1"/>
  <c r="C23" s="1"/>
  <c r="M23"/>
  <c r="A24"/>
  <c r="B15"/>
  <c r="C15" s="1"/>
  <c r="A16"/>
  <c r="M15"/>
  <c r="G9"/>
  <c r="F10" s="1"/>
  <c r="F11" l="1"/>
  <c r="G10"/>
  <c r="B24"/>
  <c r="C24" s="1"/>
  <c r="M24"/>
  <c r="A25"/>
  <c r="B16"/>
  <c r="M16"/>
  <c r="B17" l="1"/>
  <c r="C17" s="1"/>
  <c r="C16"/>
  <c r="F12"/>
  <c r="G11"/>
  <c r="B25"/>
  <c r="C25" s="1"/>
  <c r="M25"/>
  <c r="A26"/>
  <c r="B26" l="1"/>
  <c r="C26" s="1"/>
  <c r="M26"/>
  <c r="A27"/>
  <c r="F13"/>
  <c r="G12"/>
  <c r="B27" l="1"/>
  <c r="C27" s="1"/>
  <c r="M27"/>
  <c r="A28"/>
  <c r="F14"/>
  <c r="G13"/>
  <c r="B28" l="1"/>
  <c r="C28" s="1"/>
  <c r="M28"/>
  <c r="A29"/>
  <c r="F15"/>
  <c r="G14"/>
  <c r="B29" l="1"/>
  <c r="C29" s="1"/>
  <c r="M29"/>
  <c r="A30"/>
  <c r="F16"/>
  <c r="G15"/>
  <c r="B30" l="1"/>
  <c r="C30" s="1"/>
  <c r="M30"/>
  <c r="A31"/>
  <c r="G16"/>
  <c r="F17" s="1"/>
  <c r="F18" l="1"/>
  <c r="G17"/>
  <c r="B31"/>
  <c r="C31" s="1"/>
  <c r="M31"/>
  <c r="A32"/>
  <c r="G18" l="1"/>
  <c r="F19" s="1"/>
  <c r="B32"/>
  <c r="C32" s="1"/>
  <c r="M32"/>
  <c r="A33"/>
  <c r="G19" l="1"/>
  <c r="F20" s="1"/>
  <c r="B33"/>
  <c r="C33" s="1"/>
  <c r="M33"/>
  <c r="A34"/>
  <c r="G20" l="1"/>
  <c r="F21" s="1"/>
  <c r="B34"/>
  <c r="C34" s="1"/>
  <c r="M34"/>
  <c r="A35"/>
  <c r="G21" l="1"/>
  <c r="F22"/>
  <c r="B35"/>
  <c r="C35" s="1"/>
  <c r="M35"/>
  <c r="M37" s="1"/>
  <c r="H3" s="1"/>
  <c r="A36"/>
  <c r="B36" s="1"/>
  <c r="C36" s="1"/>
  <c r="G22" l="1"/>
  <c r="F23" s="1"/>
  <c r="H4"/>
  <c r="H5" s="1"/>
  <c r="I4"/>
  <c r="G23" l="1"/>
  <c r="F24" s="1"/>
  <c r="H6"/>
  <c r="H7" s="1"/>
  <c r="I5"/>
  <c r="I6" s="1"/>
  <c r="G24" l="1"/>
  <c r="F25" s="1"/>
  <c r="H8"/>
  <c r="H9" s="1"/>
  <c r="I7"/>
  <c r="I8" s="1"/>
  <c r="G25" l="1"/>
  <c r="F26" s="1"/>
  <c r="H10"/>
  <c r="H11" s="1"/>
  <c r="I9"/>
  <c r="I10" s="1"/>
  <c r="G26" l="1"/>
  <c r="F27" s="1"/>
  <c r="H12"/>
  <c r="H13" s="1"/>
  <c r="I11"/>
  <c r="I12" s="1"/>
  <c r="G27" l="1"/>
  <c r="F28" s="1"/>
  <c r="H14"/>
  <c r="H15" s="1"/>
  <c r="I13"/>
  <c r="I14" s="1"/>
  <c r="G28" l="1"/>
  <c r="F29" s="1"/>
  <c r="H16"/>
  <c r="H17" s="1"/>
  <c r="I15"/>
  <c r="I16" s="1"/>
  <c r="G29" l="1"/>
  <c r="F30" s="1"/>
  <c r="H18"/>
  <c r="H19" s="1"/>
  <c r="I17"/>
  <c r="I18" s="1"/>
  <c r="G30" l="1"/>
  <c r="F31" s="1"/>
  <c r="H20"/>
  <c r="H21" s="1"/>
  <c r="I19"/>
  <c r="I20" s="1"/>
  <c r="G31" l="1"/>
  <c r="F32" s="1"/>
  <c r="H22"/>
  <c r="H23" s="1"/>
  <c r="I21"/>
  <c r="I22" s="1"/>
  <c r="G32" l="1"/>
  <c r="F33" s="1"/>
  <c r="H24"/>
  <c r="H25" s="1"/>
  <c r="I23"/>
  <c r="I24" s="1"/>
  <c r="F34" l="1"/>
  <c r="G33"/>
  <c r="H26"/>
  <c r="H27" s="1"/>
  <c r="I25"/>
  <c r="I26" s="1"/>
  <c r="G34" l="1"/>
  <c r="F35" s="1"/>
  <c r="H28"/>
  <c r="H29" s="1"/>
  <c r="I27"/>
  <c r="I28" s="1"/>
  <c r="G35" l="1"/>
  <c r="F36" s="1"/>
  <c r="G36" s="1"/>
  <c r="H30"/>
  <c r="H31" s="1"/>
  <c r="I29"/>
  <c r="I30" s="1"/>
  <c r="H32" l="1"/>
  <c r="H33" s="1"/>
  <c r="I31"/>
  <c r="I32" s="1"/>
  <c r="H34" l="1"/>
  <c r="H35" s="1"/>
  <c r="I33"/>
  <c r="I34" s="1"/>
  <c r="H36" l="1"/>
  <c r="I35"/>
  <c r="I36" s="1"/>
  <c r="L10" i="2" l="1"/>
  <c r="A5"/>
  <c r="B5" s="1"/>
  <c r="C5" s="1"/>
  <c r="C4"/>
  <c r="B4"/>
  <c r="A4"/>
  <c r="G3"/>
  <c r="H4" s="1"/>
  <c r="C3"/>
  <c r="F4" s="1"/>
  <c r="B3"/>
  <c r="A23" i="1"/>
  <c r="B23"/>
  <c r="C23" s="1"/>
  <c r="D23"/>
  <c r="F23"/>
  <c r="H23"/>
  <c r="I23"/>
  <c r="A19"/>
  <c r="B19"/>
  <c r="C19" s="1"/>
  <c r="D19"/>
  <c r="H20" s="1"/>
  <c r="F19"/>
  <c r="H19"/>
  <c r="I19"/>
  <c r="A20"/>
  <c r="B20" s="1"/>
  <c r="C20" s="1"/>
  <c r="A21"/>
  <c r="B21" s="1"/>
  <c r="C21" s="1"/>
  <c r="A22"/>
  <c r="B22" s="1"/>
  <c r="C22" s="1"/>
  <c r="E1"/>
  <c r="F3" s="1"/>
  <c r="F4" s="1"/>
  <c r="H4"/>
  <c r="A15"/>
  <c r="A16" s="1"/>
  <c r="I4"/>
  <c r="C4"/>
  <c r="C5"/>
  <c r="C6"/>
  <c r="C7"/>
  <c r="C8"/>
  <c r="C9"/>
  <c r="C10"/>
  <c r="C11"/>
  <c r="C12"/>
  <c r="C13"/>
  <c r="C14"/>
  <c r="C3"/>
  <c r="B4"/>
  <c r="B5"/>
  <c r="B6"/>
  <c r="B7"/>
  <c r="B8"/>
  <c r="B9"/>
  <c r="B10"/>
  <c r="B11"/>
  <c r="B12"/>
  <c r="B13"/>
  <c r="B14"/>
  <c r="B3"/>
  <c r="A5"/>
  <c r="A6" s="1"/>
  <c r="A7" s="1"/>
  <c r="A8" s="1"/>
  <c r="A9" s="1"/>
  <c r="A10" s="1"/>
  <c r="A11" s="1"/>
  <c r="A12" s="1"/>
  <c r="A13" s="1"/>
  <c r="A14" s="1"/>
  <c r="A4"/>
  <c r="I4" i="2" l="1"/>
  <c r="A6"/>
  <c r="F20" i="1"/>
  <c r="I20"/>
  <c r="F5"/>
  <c r="D5" s="1"/>
  <c r="D4"/>
  <c r="M10"/>
  <c r="M9"/>
  <c r="A17"/>
  <c r="B16"/>
  <c r="C16" s="1"/>
  <c r="B15"/>
  <c r="C15" s="1"/>
  <c r="G4" i="2" l="1"/>
  <c r="B6"/>
  <c r="C6" s="1"/>
  <c r="A7"/>
  <c r="D20" i="1"/>
  <c r="H21" s="1"/>
  <c r="F6"/>
  <c r="D6" s="1"/>
  <c r="F7" s="1"/>
  <c r="H5"/>
  <c r="H6" s="1"/>
  <c r="I5"/>
  <c r="B17"/>
  <c r="C17" s="1"/>
  <c r="A18"/>
  <c r="H5" i="2" l="1"/>
  <c r="F5"/>
  <c r="A8"/>
  <c r="B7"/>
  <c r="C7" s="1"/>
  <c r="I5"/>
  <c r="F21" i="1"/>
  <c r="I21"/>
  <c r="D7"/>
  <c r="F8" s="1"/>
  <c r="I6"/>
  <c r="I7" s="1"/>
  <c r="B18"/>
  <c r="C18" s="1"/>
  <c r="A9" i="2" l="1"/>
  <c r="B8"/>
  <c r="C8" s="1"/>
  <c r="G5"/>
  <c r="H6" s="1"/>
  <c r="F6"/>
  <c r="D21" i="1"/>
  <c r="H22" s="1"/>
  <c r="F9"/>
  <c r="D8"/>
  <c r="I8"/>
  <c r="H7"/>
  <c r="H8" s="1"/>
  <c r="A10" i="2" l="1"/>
  <c r="B9"/>
  <c r="C9" s="1"/>
  <c r="I6"/>
  <c r="F22" i="1"/>
  <c r="D22" s="1"/>
  <c r="I22"/>
  <c r="F10"/>
  <c r="D9"/>
  <c r="I9"/>
  <c r="H9"/>
  <c r="A11" i="2" l="1"/>
  <c r="B10"/>
  <c r="C10" s="1"/>
  <c r="G6"/>
  <c r="D10" i="1"/>
  <c r="F11" s="1"/>
  <c r="H10"/>
  <c r="I10"/>
  <c r="A12" i="2" l="1"/>
  <c r="B11"/>
  <c r="C11" s="1"/>
  <c r="F7"/>
  <c r="H7"/>
  <c r="I7"/>
  <c r="D11" i="1"/>
  <c r="F12" s="1"/>
  <c r="I11"/>
  <c r="H11"/>
  <c r="A13" i="2" l="1"/>
  <c r="B12"/>
  <c r="C12" s="1"/>
  <c r="G7"/>
  <c r="F8" s="1"/>
  <c r="H8"/>
  <c r="I12" i="1"/>
  <c r="F13"/>
  <c r="D12"/>
  <c r="H12"/>
  <c r="B13" i="2" l="1"/>
  <c r="C13" s="1"/>
  <c r="A14"/>
  <c r="I8"/>
  <c r="I13" i="1"/>
  <c r="H13"/>
  <c r="F14"/>
  <c r="D13"/>
  <c r="B14" i="2" l="1"/>
  <c r="C14" s="1"/>
  <c r="A15"/>
  <c r="G8"/>
  <c r="H14" i="1"/>
  <c r="D14"/>
  <c r="F15" s="1"/>
  <c r="I14"/>
  <c r="B15" i="2" l="1"/>
  <c r="C15" s="1"/>
  <c r="A16"/>
  <c r="H9"/>
  <c r="F9"/>
  <c r="I9"/>
  <c r="I15" i="1"/>
  <c r="D15"/>
  <c r="F16" s="1"/>
  <c r="H15"/>
  <c r="A17" i="2" l="1"/>
  <c r="B16"/>
  <c r="C16" s="1"/>
  <c r="I10"/>
  <c r="G9"/>
  <c r="F10" s="1"/>
  <c r="F17" i="1"/>
  <c r="D16"/>
  <c r="H16"/>
  <c r="I16"/>
  <c r="F11" i="2" l="1"/>
  <c r="A18"/>
  <c r="B17"/>
  <c r="C17" s="1"/>
  <c r="I11"/>
  <c r="G10"/>
  <c r="H10"/>
  <c r="F18" i="1"/>
  <c r="D17"/>
  <c r="I17"/>
  <c r="H17"/>
  <c r="A19" i="2" l="1"/>
  <c r="B18"/>
  <c r="C18" s="1"/>
  <c r="I12"/>
  <c r="G11"/>
  <c r="F12" s="1"/>
  <c r="H11"/>
  <c r="D18" i="1"/>
  <c r="I18"/>
  <c r="H18"/>
  <c r="F13" i="2" l="1"/>
  <c r="A20"/>
  <c r="B19"/>
  <c r="C19" s="1"/>
  <c r="G12"/>
  <c r="I13" s="1"/>
  <c r="H12"/>
  <c r="G13" l="1"/>
  <c r="F14" s="1"/>
  <c r="I14"/>
  <c r="A21"/>
  <c r="B20"/>
  <c r="C20" s="1"/>
  <c r="H13"/>
  <c r="F15" l="1"/>
  <c r="G14"/>
  <c r="I15" s="1"/>
  <c r="B21"/>
  <c r="C21" s="1"/>
  <c r="A22"/>
  <c r="H14"/>
  <c r="G15" l="1"/>
  <c r="F16" s="1"/>
  <c r="B22"/>
  <c r="C22" s="1"/>
  <c r="A23"/>
  <c r="H15"/>
  <c r="H16" s="1"/>
  <c r="B23" l="1"/>
  <c r="C23" s="1"/>
  <c r="A24"/>
  <c r="B24" s="1"/>
  <c r="C24" s="1"/>
  <c r="I16"/>
  <c r="G16" l="1"/>
  <c r="I17" s="1"/>
  <c r="G17" l="1"/>
  <c r="I18" s="1"/>
  <c r="H17"/>
  <c r="F17"/>
  <c r="I19" l="1"/>
  <c r="G18"/>
  <c r="H18"/>
  <c r="F18"/>
  <c r="I20" l="1"/>
  <c r="G19"/>
  <c r="H19"/>
  <c r="F19"/>
  <c r="G20" l="1"/>
  <c r="I21" s="1"/>
  <c r="H20"/>
  <c r="F20"/>
  <c r="G21" l="1"/>
  <c r="I22" s="1"/>
  <c r="H21"/>
  <c r="F21"/>
  <c r="G22" l="1"/>
  <c r="I23" s="1"/>
  <c r="H22"/>
  <c r="F22"/>
  <c r="G23" l="1"/>
  <c r="I24" s="1"/>
  <c r="G24" s="1"/>
  <c r="H23"/>
  <c r="F23"/>
  <c r="H24" l="1"/>
  <c r="F24"/>
</calcChain>
</file>

<file path=xl/sharedStrings.xml><?xml version="1.0" encoding="utf-8"?>
<sst xmlns="http://schemas.openxmlformats.org/spreadsheetml/2006/main" count="84" uniqueCount="57">
  <si>
    <t>sin</t>
  </si>
  <si>
    <t>cos</t>
  </si>
  <si>
    <r>
      <t xml:space="preserve">               Δ</t>
    </r>
    <r>
      <rPr>
        <vertAlign val="subscript"/>
        <sz val="12"/>
        <color theme="1"/>
        <rFont val="Calibri"/>
        <family val="2"/>
      </rPr>
      <t>n</t>
    </r>
  </si>
  <si>
    <r>
      <t xml:space="preserve">                         x</t>
    </r>
    <r>
      <rPr>
        <vertAlign val="subscript"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  </t>
    </r>
  </si>
  <si>
    <r>
      <t xml:space="preserve">                        y</t>
    </r>
    <r>
      <rPr>
        <vertAlign val="subscript"/>
        <sz val="12"/>
        <color theme="1"/>
        <rFont val="Calibri"/>
        <family val="2"/>
        <scheme val="minor"/>
      </rPr>
      <t>n</t>
    </r>
  </si>
  <si>
    <r>
      <t xml:space="preserve">     v</t>
    </r>
    <r>
      <rPr>
        <vertAlign val="subscript"/>
        <sz val="12"/>
        <color theme="1"/>
        <rFont val="Calibri"/>
        <family val="2"/>
        <scheme val="minor"/>
      </rPr>
      <t>n</t>
    </r>
  </si>
  <si>
    <t xml:space="preserve">            ψn</t>
  </si>
  <si>
    <t xml:space="preserve">        n</t>
  </si>
  <si>
    <t xml:space="preserve">                    sin</t>
  </si>
  <si>
    <t xml:space="preserve">                    cos   </t>
  </si>
  <si>
    <t xml:space="preserve">                       Argument</t>
  </si>
  <si>
    <t>exakter</t>
  </si>
  <si>
    <t>Start</t>
  </si>
  <si>
    <r>
      <t>x</t>
    </r>
    <r>
      <rPr>
        <vertAlign val="subscript"/>
        <sz val="11"/>
        <color rgb="FF0070C0"/>
        <rFont val="Calibri"/>
        <family val="2"/>
        <scheme val="minor"/>
      </rPr>
      <t>0</t>
    </r>
    <r>
      <rPr>
        <sz val="11"/>
        <color rgb="FF0070C0"/>
        <rFont val="Calibri"/>
        <family val="2"/>
        <scheme val="minor"/>
      </rPr>
      <t xml:space="preserve"> </t>
    </r>
  </si>
  <si>
    <r>
      <t>y</t>
    </r>
    <r>
      <rPr>
        <vertAlign val="subscript"/>
        <sz val="11"/>
        <color rgb="FF0070C0"/>
        <rFont val="Calibri"/>
        <family val="2"/>
        <scheme val="minor"/>
      </rPr>
      <t>0</t>
    </r>
  </si>
  <si>
    <r>
      <t>arctan(y</t>
    </r>
    <r>
      <rPr>
        <vertAlign val="subscript"/>
        <sz val="11"/>
        <color rgb="FF0070C0"/>
        <rFont val="Calibri"/>
        <family val="2"/>
        <scheme val="minor"/>
      </rPr>
      <t>0</t>
    </r>
    <r>
      <rPr>
        <sz val="11"/>
        <color rgb="FF0070C0"/>
        <rFont val="Calibri"/>
        <family val="2"/>
        <scheme val="minor"/>
      </rPr>
      <t>/x</t>
    </r>
    <r>
      <rPr>
        <vertAlign val="subscript"/>
        <sz val="11"/>
        <color rgb="FF0070C0"/>
        <rFont val="Calibri"/>
        <family val="2"/>
        <scheme val="minor"/>
      </rPr>
      <t>0</t>
    </r>
    <r>
      <rPr>
        <sz val="11"/>
        <color rgb="FF0070C0"/>
        <rFont val="Calibri"/>
        <family val="2"/>
        <scheme val="minor"/>
      </rPr>
      <t>)</t>
    </r>
  </si>
  <si>
    <r>
      <t xml:space="preserve">          y</t>
    </r>
    <r>
      <rPr>
        <vertAlign val="subscript"/>
        <sz val="12"/>
        <color theme="1"/>
        <rFont val="Calibri"/>
        <family val="2"/>
        <scheme val="minor"/>
      </rPr>
      <t>n</t>
    </r>
  </si>
  <si>
    <r>
      <t xml:space="preserve">           x</t>
    </r>
    <r>
      <rPr>
        <vertAlign val="subscript"/>
        <sz val="12"/>
        <color theme="1"/>
        <rFont val="Calibri"/>
        <family val="2"/>
        <scheme val="minor"/>
      </rPr>
      <t>n</t>
    </r>
  </si>
  <si>
    <r>
      <t xml:space="preserve">       v</t>
    </r>
    <r>
      <rPr>
        <vertAlign val="subscript"/>
        <sz val="12"/>
        <color theme="1"/>
        <rFont val="Calibri"/>
        <family val="2"/>
        <scheme val="minor"/>
      </rPr>
      <t>n</t>
    </r>
  </si>
  <si>
    <r>
      <t>arctan(y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/x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)  exakter</t>
    </r>
  </si>
  <si>
    <r>
      <t xml:space="preserve">     α</t>
    </r>
    <r>
      <rPr>
        <vertAlign val="subscript"/>
        <sz val="12"/>
        <color theme="1"/>
        <rFont val="Calibri"/>
        <family val="2"/>
      </rPr>
      <t>n</t>
    </r>
  </si>
  <si>
    <t xml:space="preserve">                                     Argument</t>
  </si>
  <si>
    <t xml:space="preserve">                        ψn</t>
  </si>
  <si>
    <r>
      <t xml:space="preserve">            v</t>
    </r>
    <r>
      <rPr>
        <vertAlign val="subscript"/>
        <sz val="12"/>
        <color theme="1"/>
        <rFont val="Calibri"/>
        <family val="2"/>
        <scheme val="minor"/>
      </rPr>
      <t>n</t>
    </r>
  </si>
  <si>
    <t>Skalierung</t>
  </si>
  <si>
    <t xml:space="preserve">                        cosh</t>
  </si>
  <si>
    <t xml:space="preserve">                          sinh</t>
  </si>
  <si>
    <t xml:space="preserve">    sinh</t>
  </si>
  <si>
    <t xml:space="preserve">    cosh</t>
  </si>
  <si>
    <r>
      <t xml:space="preserve">                y</t>
    </r>
    <r>
      <rPr>
        <vertAlign val="subscript"/>
        <sz val="12"/>
        <color theme="1"/>
        <rFont val="Calibri"/>
        <family val="2"/>
        <scheme val="minor"/>
      </rPr>
      <t>n</t>
    </r>
  </si>
  <si>
    <t>Wurzel</t>
  </si>
  <si>
    <t>Probe</t>
  </si>
  <si>
    <r>
      <t xml:space="preserve">        α</t>
    </r>
    <r>
      <rPr>
        <vertAlign val="subscript"/>
        <sz val="12"/>
        <color theme="1"/>
        <rFont val="Calibri"/>
        <family val="2"/>
      </rPr>
      <t>n</t>
    </r>
  </si>
  <si>
    <r>
      <t xml:space="preserve">             v</t>
    </r>
    <r>
      <rPr>
        <vertAlign val="subscript"/>
        <sz val="12"/>
        <color theme="1"/>
        <rFont val="Calibri"/>
        <family val="2"/>
        <scheme val="minor"/>
      </rPr>
      <t>n</t>
    </r>
  </si>
  <si>
    <t xml:space="preserve"> Quadratwurzel</t>
  </si>
  <si>
    <r>
      <t xml:space="preserve">               y</t>
    </r>
    <r>
      <rPr>
        <vertAlign val="subscript"/>
        <sz val="12"/>
        <color theme="1"/>
        <rFont val="Calibri"/>
        <family val="2"/>
        <scheme val="minor"/>
      </rPr>
      <t>n</t>
    </r>
  </si>
  <si>
    <t xml:space="preserve">   C=</t>
  </si>
  <si>
    <r>
      <t xml:space="preserve">            x</t>
    </r>
    <r>
      <rPr>
        <vertAlign val="subscript"/>
        <sz val="11"/>
        <color theme="1"/>
        <rFont val="Calibri"/>
        <family val="2"/>
        <scheme val="minor"/>
      </rPr>
      <t xml:space="preserve">20  </t>
    </r>
    <r>
      <rPr>
        <sz val="11"/>
        <color theme="1"/>
        <rFont val="Calibri"/>
        <family val="2"/>
      </rPr>
      <t>·  C</t>
    </r>
  </si>
  <si>
    <t xml:space="preserve">         n</t>
  </si>
  <si>
    <r>
      <t xml:space="preserve">             2</t>
    </r>
    <r>
      <rPr>
        <vertAlign val="superscript"/>
        <sz val="12"/>
        <color theme="1"/>
        <rFont val="Calibri"/>
        <family val="2"/>
        <scheme val="minor"/>
      </rPr>
      <t>-n</t>
    </r>
  </si>
  <si>
    <t>Produkt</t>
  </si>
  <si>
    <r>
      <t xml:space="preserve">              2</t>
    </r>
    <r>
      <rPr>
        <vertAlign val="superscript"/>
        <sz val="12"/>
        <color theme="1"/>
        <rFont val="Calibri"/>
        <family val="2"/>
        <scheme val="minor"/>
      </rPr>
      <t>-n</t>
    </r>
  </si>
  <si>
    <r>
      <t xml:space="preserve">         v</t>
    </r>
    <r>
      <rPr>
        <vertAlign val="subscript"/>
        <sz val="12"/>
        <color theme="1"/>
        <rFont val="Calibri"/>
        <family val="2"/>
        <scheme val="minor"/>
      </rPr>
      <t>n</t>
    </r>
  </si>
  <si>
    <t xml:space="preserve">                         Produkt</t>
  </si>
  <si>
    <t xml:space="preserve">  exakt</t>
  </si>
  <si>
    <r>
      <t xml:space="preserve">              x</t>
    </r>
    <r>
      <rPr>
        <vertAlign val="subscript"/>
        <sz val="12"/>
        <color theme="1"/>
        <rFont val="Calibri"/>
        <family val="2"/>
        <scheme val="minor"/>
      </rPr>
      <t>n</t>
    </r>
  </si>
  <si>
    <t>Quotient</t>
  </si>
  <si>
    <t>/</t>
  </si>
  <si>
    <r>
      <t xml:space="preserve">               α</t>
    </r>
    <r>
      <rPr>
        <vertAlign val="subscript"/>
        <sz val="12"/>
        <color theme="1"/>
        <rFont val="Calibri"/>
        <family val="2"/>
      </rPr>
      <t>n</t>
    </r>
  </si>
  <si>
    <r>
      <t xml:space="preserve">      Quotient    y</t>
    </r>
    <r>
      <rPr>
        <vertAlign val="subscript"/>
        <sz val="11"/>
        <color rgb="FF0070C0"/>
        <rFont val="Calibri"/>
        <family val="2"/>
        <scheme val="minor"/>
      </rPr>
      <t>0</t>
    </r>
  </si>
  <si>
    <r>
      <t>x</t>
    </r>
    <r>
      <rPr>
        <vertAlign val="subscript"/>
        <sz val="11"/>
        <color rgb="FF0070C0"/>
        <rFont val="Calibri"/>
        <family val="2"/>
        <scheme val="minor"/>
      </rPr>
      <t>0</t>
    </r>
  </si>
  <si>
    <t xml:space="preserve">  exakter</t>
  </si>
  <si>
    <r>
      <t xml:space="preserve">                      x</t>
    </r>
    <r>
      <rPr>
        <vertAlign val="subscript"/>
        <sz val="12"/>
        <color theme="1"/>
        <rFont val="Calibri"/>
        <family val="2"/>
        <scheme val="minor"/>
      </rPr>
      <t>n</t>
    </r>
  </si>
  <si>
    <r>
      <t xml:space="preserve">           v</t>
    </r>
    <r>
      <rPr>
        <vertAlign val="subscript"/>
        <sz val="12"/>
        <color theme="1"/>
        <rFont val="Calibri"/>
        <family val="2"/>
        <scheme val="minor"/>
      </rPr>
      <t>n</t>
    </r>
  </si>
  <si>
    <t xml:space="preserve">         artanh</t>
  </si>
  <si>
    <t xml:space="preserve">     exakter</t>
  </si>
  <si>
    <t xml:space="preserve">       x =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</si>
</sst>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0.000"/>
    <numFmt numFmtId="165" formatCode="0.0000000"/>
    <numFmt numFmtId="166" formatCode="0.000000000000"/>
    <numFmt numFmtId="167" formatCode="0.000000"/>
    <numFmt numFmtId="168" formatCode="0.0000000000000"/>
    <numFmt numFmtId="169" formatCode="0.0000000000"/>
    <numFmt numFmtId="170" formatCode="0.000000000"/>
    <numFmt numFmtId="171" formatCode="0.00000000000000000"/>
    <numFmt numFmtId="172" formatCode="0.0000000000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/>
    <xf numFmtId="1" fontId="0" fillId="0" borderId="0" xfId="0" applyNumberFormat="1"/>
    <xf numFmtId="165" fontId="0" fillId="0" borderId="0" xfId="1" applyNumberFormat="1" applyFont="1" applyAlignment="1"/>
    <xf numFmtId="0" fontId="2" fillId="0" borderId="0" xfId="0" applyFont="1"/>
    <xf numFmtId="0" fontId="4" fillId="0" borderId="0" xfId="0" applyFont="1"/>
    <xf numFmtId="166" fontId="0" fillId="0" borderId="0" xfId="0" applyNumberFormat="1"/>
    <xf numFmtId="165" fontId="7" fillId="0" borderId="0" xfId="1" applyNumberFormat="1" applyFont="1" applyAlignment="1"/>
    <xf numFmtId="165" fontId="7" fillId="0" borderId="0" xfId="0" applyNumberFormat="1" applyFont="1" applyAlignment="1"/>
    <xf numFmtId="0" fontId="7" fillId="0" borderId="0" xfId="0" applyFont="1"/>
    <xf numFmtId="167" fontId="0" fillId="0" borderId="0" xfId="0" applyNumberFormat="1"/>
    <xf numFmtId="167" fontId="0" fillId="0" borderId="0" xfId="0" applyNumberFormat="1" applyAlignment="1"/>
    <xf numFmtId="167" fontId="0" fillId="0" borderId="0" xfId="1" applyNumberFormat="1" applyFont="1" applyAlignment="1"/>
    <xf numFmtId="167" fontId="7" fillId="0" borderId="0" xfId="0" applyNumberFormat="1" applyFont="1"/>
    <xf numFmtId="168" fontId="0" fillId="0" borderId="0" xfId="0" applyNumberFormat="1"/>
    <xf numFmtId="167" fontId="9" fillId="0" borderId="0" xfId="0" applyNumberFormat="1" applyFont="1"/>
    <xf numFmtId="167" fontId="7" fillId="0" borderId="0" xfId="0" applyNumberFormat="1" applyFont="1" applyAlignment="1"/>
    <xf numFmtId="169" fontId="0" fillId="0" borderId="0" xfId="0" applyNumberFormat="1"/>
    <xf numFmtId="170" fontId="11" fillId="0" borderId="0" xfId="0" applyNumberFormat="1" applyFont="1" applyAlignment="1"/>
    <xf numFmtId="170" fontId="0" fillId="0" borderId="0" xfId="0" applyNumberFormat="1" applyAlignment="1"/>
    <xf numFmtId="170" fontId="0" fillId="0" borderId="0" xfId="0" applyNumberFormat="1"/>
    <xf numFmtId="170" fontId="0" fillId="0" borderId="0" xfId="1" applyNumberFormat="1" applyFont="1" applyAlignment="1"/>
    <xf numFmtId="170" fontId="7" fillId="0" borderId="0" xfId="1" applyNumberFormat="1" applyFont="1" applyAlignment="1"/>
    <xf numFmtId="170" fontId="7" fillId="0" borderId="0" xfId="0" applyNumberFormat="1" applyFont="1" applyAlignment="1"/>
    <xf numFmtId="171" fontId="7" fillId="0" borderId="0" xfId="1" applyNumberFormat="1" applyFont="1" applyAlignment="1"/>
    <xf numFmtId="171" fontId="7" fillId="0" borderId="0" xfId="0" applyNumberFormat="1" applyFont="1" applyAlignment="1"/>
    <xf numFmtId="0" fontId="11" fillId="0" borderId="0" xfId="0" applyFont="1"/>
    <xf numFmtId="172" fontId="0" fillId="0" borderId="0" xfId="0" applyNumberFormat="1"/>
    <xf numFmtId="169" fontId="0" fillId="0" borderId="0" xfId="0" applyNumberFormat="1" applyAlignment="1"/>
    <xf numFmtId="167" fontId="7" fillId="0" borderId="0" xfId="1" applyNumberFormat="1" applyFont="1" applyAlignment="1"/>
    <xf numFmtId="167" fontId="11" fillId="0" borderId="0" xfId="0" applyNumberFormat="1" applyFont="1"/>
    <xf numFmtId="165" fontId="7" fillId="0" borderId="0" xfId="0" applyNumberFormat="1" applyFont="1"/>
    <xf numFmtId="169" fontId="7" fillId="0" borderId="0" xfId="0" applyNumberFormat="1" applyFont="1"/>
    <xf numFmtId="0" fontId="13" fillId="0" borderId="0" xfId="0" applyFont="1"/>
    <xf numFmtId="0" fontId="7" fillId="0" borderId="0" xfId="0" applyFont="1" applyAlignment="1">
      <alignment horizontal="left" readingOrder="1"/>
    </xf>
    <xf numFmtId="0" fontId="14" fillId="0" borderId="0" xfId="0" applyFont="1"/>
    <xf numFmtId="166" fontId="0" fillId="0" borderId="0" xfId="1" applyNumberFormat="1" applyFont="1" applyAlignment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D34" sqref="D34"/>
    </sheetView>
  </sheetViews>
  <sheetFormatPr baseColWidth="10" defaultRowHeight="15"/>
  <cols>
    <col min="1" max="1" width="7" customWidth="1"/>
    <col min="2" max="2" width="13" customWidth="1"/>
    <col min="3" max="3" width="14.42578125" customWidth="1"/>
    <col min="4" max="4" width="7" customWidth="1"/>
    <col min="5" max="5" width="8.28515625" customWidth="1"/>
    <col min="6" max="6" width="14" customWidth="1"/>
    <col min="7" max="7" width="2.5703125" customWidth="1"/>
    <col min="8" max="8" width="15" customWidth="1"/>
    <col min="9" max="9" width="15.140625" customWidth="1"/>
    <col min="10" max="10" width="3.7109375" customWidth="1"/>
    <col min="11" max="11" width="6.5703125" customWidth="1"/>
    <col min="12" max="12" width="5.140625" customWidth="1"/>
    <col min="13" max="13" width="20.28515625" customWidth="1"/>
    <col min="14" max="14" width="31.140625" customWidth="1"/>
  </cols>
  <sheetData>
    <row r="1" spans="1:15" ht="23.25" customHeight="1">
      <c r="C1" t="s">
        <v>10</v>
      </c>
      <c r="E1" s="11">
        <f>PI()/3</f>
        <v>1.0471975511965976</v>
      </c>
      <c r="H1" s="1"/>
    </row>
    <row r="2" spans="1:15" ht="19.5">
      <c r="A2" s="6" t="s">
        <v>7</v>
      </c>
      <c r="B2" s="6" t="s">
        <v>39</v>
      </c>
      <c r="C2" s="7" t="s">
        <v>6</v>
      </c>
      <c r="D2" s="6" t="s">
        <v>5</v>
      </c>
      <c r="E2" s="6"/>
      <c r="F2" s="7" t="s">
        <v>2</v>
      </c>
      <c r="G2" s="6"/>
      <c r="H2" s="6" t="s">
        <v>3</v>
      </c>
      <c r="I2" s="6" t="s">
        <v>4</v>
      </c>
    </row>
    <row r="3" spans="1:15">
      <c r="A3">
        <v>0</v>
      </c>
      <c r="B3">
        <f>2^(-A3)</f>
        <v>1</v>
      </c>
      <c r="C3" s="2">
        <f>ATAN(B3)</f>
        <v>0.78539816339744828</v>
      </c>
      <c r="D3" s="4">
        <v>1</v>
      </c>
      <c r="F3" s="33">
        <f>E1</f>
        <v>1.0471975511965976</v>
      </c>
      <c r="H3" s="3">
        <v>0.60725289999999998</v>
      </c>
      <c r="I3" s="3">
        <v>0</v>
      </c>
      <c r="N3" s="1"/>
    </row>
    <row r="4" spans="1:15">
      <c r="A4">
        <f>A3+1</f>
        <v>1</v>
      </c>
      <c r="B4">
        <f t="shared" ref="B4:B14" si="0">2^(-A4)</f>
        <v>0.5</v>
      </c>
      <c r="C4" s="2">
        <f>ATAN(B4)</f>
        <v>0.46364760900080609</v>
      </c>
      <c r="D4" s="4">
        <f>SIGN(F4)</f>
        <v>1</v>
      </c>
      <c r="F4" s="2">
        <f>F3-D3*C3</f>
        <v>0.26179938779914935</v>
      </c>
      <c r="H4" s="5">
        <f t="shared" ref="H4" si="1">H3-D3*I3*B3</f>
        <v>0.60725289999999998</v>
      </c>
      <c r="I4" s="3">
        <f>I3+D3*H3*B3</f>
        <v>0.60725289999999998</v>
      </c>
      <c r="N4" s="1"/>
      <c r="O4" s="1"/>
    </row>
    <row r="5" spans="1:15">
      <c r="A5">
        <f t="shared" ref="A5:A23" si="2">A4+1</f>
        <v>2</v>
      </c>
      <c r="B5">
        <f t="shared" si="0"/>
        <v>0.25</v>
      </c>
      <c r="C5" s="2">
        <f t="shared" ref="C5:C14" si="3">ATAN(B5)</f>
        <v>0.24497866312686414</v>
      </c>
      <c r="D5" s="4">
        <f t="shared" ref="D5:D18" si="4">SIGN(F5)</f>
        <v>-1</v>
      </c>
      <c r="F5" s="2">
        <f t="shared" ref="F5:F18" si="5">F4-D4*C4</f>
        <v>-0.20184822120165674</v>
      </c>
      <c r="H5" s="5">
        <f t="shared" ref="H5:H18" si="6">H4-D4*I4*B4</f>
        <v>0.30362644999999999</v>
      </c>
      <c r="I5" s="3">
        <f t="shared" ref="I5:I18" si="7">I4+D4*H4*B4</f>
        <v>0.91087934999999998</v>
      </c>
      <c r="N5" s="1"/>
      <c r="O5" s="1"/>
    </row>
    <row r="6" spans="1:15">
      <c r="A6">
        <f t="shared" si="2"/>
        <v>3</v>
      </c>
      <c r="B6">
        <f t="shared" si="0"/>
        <v>0.125</v>
      </c>
      <c r="C6" s="2">
        <f t="shared" si="3"/>
        <v>0.12435499454676144</v>
      </c>
      <c r="D6" s="4">
        <f t="shared" si="4"/>
        <v>1</v>
      </c>
      <c r="F6" s="2">
        <f t="shared" si="5"/>
        <v>4.3130441925207402E-2</v>
      </c>
      <c r="H6" s="5">
        <f t="shared" si="6"/>
        <v>0.53134628750000001</v>
      </c>
      <c r="I6" s="3">
        <f t="shared" si="7"/>
        <v>0.83497273750000001</v>
      </c>
      <c r="O6" s="1"/>
    </row>
    <row r="7" spans="1:15">
      <c r="A7">
        <f t="shared" si="2"/>
        <v>4</v>
      </c>
      <c r="B7">
        <f t="shared" si="0"/>
        <v>6.25E-2</v>
      </c>
      <c r="C7" s="2">
        <f t="shared" si="3"/>
        <v>6.241880999595735E-2</v>
      </c>
      <c r="D7" s="4">
        <f t="shared" si="4"/>
        <v>-1</v>
      </c>
      <c r="F7" s="2">
        <f t="shared" si="5"/>
        <v>-8.1224552621554036E-2</v>
      </c>
      <c r="H7" s="5">
        <f t="shared" si="6"/>
        <v>0.42697469531249999</v>
      </c>
      <c r="I7" s="3">
        <f t="shared" si="7"/>
        <v>0.90139102343749999</v>
      </c>
      <c r="O7" s="1"/>
    </row>
    <row r="8" spans="1:15">
      <c r="A8">
        <f t="shared" si="2"/>
        <v>5</v>
      </c>
      <c r="B8">
        <f t="shared" si="0"/>
        <v>3.125E-2</v>
      </c>
      <c r="C8" s="2">
        <f t="shared" si="3"/>
        <v>3.1239833430268277E-2</v>
      </c>
      <c r="D8" s="4">
        <f t="shared" si="4"/>
        <v>-1</v>
      </c>
      <c r="F8" s="2">
        <f t="shared" si="5"/>
        <v>-1.8805742625596686E-2</v>
      </c>
      <c r="H8" s="5">
        <f t="shared" si="6"/>
        <v>0.48331163427734375</v>
      </c>
      <c r="I8" s="3">
        <f t="shared" si="7"/>
        <v>0.87470510498046872</v>
      </c>
      <c r="M8" t="s">
        <v>11</v>
      </c>
      <c r="O8" s="1"/>
    </row>
    <row r="9" spans="1:15">
      <c r="A9">
        <f t="shared" si="2"/>
        <v>6</v>
      </c>
      <c r="B9">
        <f t="shared" si="0"/>
        <v>1.5625E-2</v>
      </c>
      <c r="C9" s="2">
        <f t="shared" si="3"/>
        <v>1.5623728620476831E-2</v>
      </c>
      <c r="D9" s="4">
        <f t="shared" si="4"/>
        <v>1</v>
      </c>
      <c r="F9" s="2">
        <f t="shared" si="5"/>
        <v>1.2434090804671592E-2</v>
      </c>
      <c r="H9" s="5">
        <f t="shared" si="6"/>
        <v>0.51064616880798341</v>
      </c>
      <c r="I9" s="3">
        <f t="shared" si="7"/>
        <v>0.85960161640930177</v>
      </c>
      <c r="L9" s="1" t="s">
        <v>0</v>
      </c>
      <c r="M9" s="8">
        <f>SIN(E1)</f>
        <v>0.8660254037844386</v>
      </c>
      <c r="O9" s="1"/>
    </row>
    <row r="10" spans="1:15">
      <c r="A10">
        <f t="shared" si="2"/>
        <v>7</v>
      </c>
      <c r="B10">
        <f t="shared" si="0"/>
        <v>7.8125E-3</v>
      </c>
      <c r="C10" s="2">
        <f t="shared" si="3"/>
        <v>7.8123410601011111E-3</v>
      </c>
      <c r="D10" s="4">
        <f t="shared" si="4"/>
        <v>-1</v>
      </c>
      <c r="F10" s="2">
        <f t="shared" si="5"/>
        <v>-3.1896378158052397E-3</v>
      </c>
      <c r="H10" s="5">
        <f t="shared" si="6"/>
        <v>0.4972148935515881</v>
      </c>
      <c r="I10" s="3">
        <f t="shared" si="7"/>
        <v>0.86758046279692647</v>
      </c>
      <c r="L10" t="s">
        <v>1</v>
      </c>
      <c r="M10" s="8">
        <f>COS(E1)</f>
        <v>0.50000000000000011</v>
      </c>
      <c r="O10" s="1"/>
    </row>
    <row r="11" spans="1:15">
      <c r="A11">
        <f t="shared" si="2"/>
        <v>8</v>
      </c>
      <c r="B11" s="2">
        <f t="shared" si="0"/>
        <v>3.90625E-3</v>
      </c>
      <c r="C11" s="2">
        <f t="shared" si="3"/>
        <v>3.9062301319669718E-3</v>
      </c>
      <c r="D11" s="4">
        <f t="shared" si="4"/>
        <v>1</v>
      </c>
      <c r="F11" s="2">
        <f t="shared" si="5"/>
        <v>4.6227032442958714E-3</v>
      </c>
      <c r="H11" s="5">
        <f t="shared" si="6"/>
        <v>0.50399286591718906</v>
      </c>
      <c r="I11" s="3">
        <f t="shared" si="7"/>
        <v>0.8636959714410547</v>
      </c>
      <c r="O11" s="1"/>
    </row>
    <row r="12" spans="1:15">
      <c r="A12">
        <f t="shared" si="2"/>
        <v>9</v>
      </c>
      <c r="B12" s="2">
        <f t="shared" si="0"/>
        <v>1.953125E-3</v>
      </c>
      <c r="C12" s="2">
        <f t="shared" si="3"/>
        <v>1.9531225164788188E-3</v>
      </c>
      <c r="D12" s="4">
        <f t="shared" si="4"/>
        <v>1</v>
      </c>
      <c r="F12" s="2">
        <f t="shared" si="5"/>
        <v>7.1647311232889968E-4</v>
      </c>
      <c r="H12" s="5">
        <f t="shared" si="6"/>
        <v>0.50061905352874747</v>
      </c>
      <c r="I12" s="3">
        <f t="shared" si="7"/>
        <v>0.8656646935735437</v>
      </c>
      <c r="O12" s="1"/>
    </row>
    <row r="13" spans="1:15">
      <c r="A13">
        <f t="shared" si="2"/>
        <v>10</v>
      </c>
      <c r="B13" s="2">
        <f t="shared" si="0"/>
        <v>9.765625E-4</v>
      </c>
      <c r="C13" s="2">
        <f t="shared" si="3"/>
        <v>9.7656218955931946E-4</v>
      </c>
      <c r="D13" s="4">
        <f t="shared" si="4"/>
        <v>-1</v>
      </c>
      <c r="F13" s="2">
        <f t="shared" si="5"/>
        <v>-1.2366494041499191E-3</v>
      </c>
      <c r="H13" s="5">
        <f t="shared" si="6"/>
        <v>0.49892830217411166</v>
      </c>
      <c r="I13" s="3">
        <f t="shared" si="7"/>
        <v>0.86664246516246701</v>
      </c>
      <c r="O13" s="1"/>
    </row>
    <row r="14" spans="1:15">
      <c r="A14">
        <f t="shared" si="2"/>
        <v>11</v>
      </c>
      <c r="B14" s="2">
        <f t="shared" si="0"/>
        <v>4.8828125E-4</v>
      </c>
      <c r="C14" s="2">
        <f t="shared" si="3"/>
        <v>4.8828121119489829E-4</v>
      </c>
      <c r="D14" s="4">
        <f t="shared" si="4"/>
        <v>-1</v>
      </c>
      <c r="F14" s="2">
        <f t="shared" si="5"/>
        <v>-2.6008721459059962E-4</v>
      </c>
      <c r="H14" s="5">
        <f t="shared" si="6"/>
        <v>0.49977463270649686</v>
      </c>
      <c r="I14" s="3">
        <f t="shared" si="7"/>
        <v>0.86615523049237508</v>
      </c>
      <c r="O14" s="1"/>
    </row>
    <row r="15" spans="1:15">
      <c r="A15">
        <f t="shared" si="2"/>
        <v>12</v>
      </c>
      <c r="B15" s="2">
        <f t="shared" ref="B15:B18" si="8">2^(-A15)</f>
        <v>2.44140625E-4</v>
      </c>
      <c r="C15" s="2">
        <f t="shared" ref="C15:C18" si="9">ATAN(B15)</f>
        <v>2.4414062014936177E-4</v>
      </c>
      <c r="D15" s="4">
        <f t="shared" si="4"/>
        <v>1</v>
      </c>
      <c r="F15" s="2">
        <f t="shared" si="5"/>
        <v>2.2819399660429867E-4</v>
      </c>
      <c r="H15" s="5">
        <f t="shared" si="6"/>
        <v>0.50019756006513572</v>
      </c>
      <c r="I15" s="3">
        <f t="shared" si="7"/>
        <v>0.86591119990999887</v>
      </c>
      <c r="O15" s="1"/>
    </row>
    <row r="16" spans="1:15">
      <c r="A16">
        <f t="shared" si="2"/>
        <v>13</v>
      </c>
      <c r="B16" s="2">
        <f t="shared" si="8"/>
        <v>1.220703125E-4</v>
      </c>
      <c r="C16" s="2">
        <f t="shared" si="9"/>
        <v>1.2207031189367021E-4</v>
      </c>
      <c r="D16" s="4">
        <f t="shared" si="4"/>
        <v>-1</v>
      </c>
      <c r="F16" s="2">
        <f t="shared" si="5"/>
        <v>-1.5946623545063103E-5</v>
      </c>
      <c r="H16" s="5">
        <f t="shared" si="6"/>
        <v>0.49998615596359519</v>
      </c>
      <c r="I16" s="3">
        <f t="shared" si="7"/>
        <v>0.8660333184549367</v>
      </c>
      <c r="O16" s="1"/>
    </row>
    <row r="17" spans="1:15">
      <c r="A17">
        <f t="shared" si="2"/>
        <v>14</v>
      </c>
      <c r="B17" s="2">
        <f t="shared" si="8"/>
        <v>6.103515625E-5</v>
      </c>
      <c r="C17" s="2">
        <f t="shared" si="9"/>
        <v>6.1035156174208773E-5</v>
      </c>
      <c r="D17" s="4">
        <f t="shared" si="4"/>
        <v>1</v>
      </c>
      <c r="F17" s="2">
        <f t="shared" si="5"/>
        <v>1.061236883486071E-4</v>
      </c>
      <c r="H17" s="5">
        <f t="shared" si="6"/>
        <v>0.50009187292141444</v>
      </c>
      <c r="I17" s="3">
        <f t="shared" si="7"/>
        <v>0.86597228498863255</v>
      </c>
      <c r="O17" s="1"/>
    </row>
    <row r="18" spans="1:15">
      <c r="A18">
        <f t="shared" si="2"/>
        <v>15</v>
      </c>
      <c r="B18" s="2">
        <f t="shared" si="8"/>
        <v>3.0517578125E-5</v>
      </c>
      <c r="C18" s="2">
        <f t="shared" si="9"/>
        <v>3.0517578115526096E-5</v>
      </c>
      <c r="D18" s="4">
        <f t="shared" si="4"/>
        <v>1</v>
      </c>
      <c r="F18" s="2">
        <f t="shared" si="5"/>
        <v>4.5088532174398332E-5</v>
      </c>
      <c r="H18" s="5">
        <f t="shared" si="6"/>
        <v>0.50003901816769203</v>
      </c>
      <c r="I18" s="3">
        <f t="shared" si="7"/>
        <v>0.86600280817423569</v>
      </c>
      <c r="O18" s="1"/>
    </row>
    <row r="19" spans="1:15">
      <c r="A19">
        <f t="shared" si="2"/>
        <v>16</v>
      </c>
      <c r="B19" s="2">
        <f t="shared" ref="B19:B22" si="10">2^(-A19)</f>
        <v>1.52587890625E-5</v>
      </c>
      <c r="C19" s="2">
        <f t="shared" ref="C19:C22" si="11">ATAN(B19)</f>
        <v>1.5258789061315762E-5</v>
      </c>
      <c r="D19" s="4">
        <f t="shared" ref="D19:D22" si="12">SIGN(F19)</f>
        <v>1</v>
      </c>
      <c r="F19" s="2">
        <f t="shared" ref="F19:F22" si="13">F18-D18*C18</f>
        <v>1.4570954058872236E-5</v>
      </c>
      <c r="H19" s="5">
        <f t="shared" ref="H19:H22" si="14">H18-D18*I18*B18</f>
        <v>0.50001258985933705</v>
      </c>
      <c r="I19" s="3">
        <f t="shared" ref="I19:I22" si="15">I18+D18*H18*B18</f>
        <v>0.86601806815403815</v>
      </c>
    </row>
    <row r="20" spans="1:15">
      <c r="A20">
        <f t="shared" si="2"/>
        <v>17</v>
      </c>
      <c r="B20" s="2">
        <f t="shared" si="10"/>
        <v>7.62939453125E-6</v>
      </c>
      <c r="C20" s="2">
        <f t="shared" si="11"/>
        <v>7.62939453110197E-6</v>
      </c>
      <c r="D20" s="4">
        <f t="shared" si="12"/>
        <v>-1</v>
      </c>
      <c r="F20" s="2">
        <f t="shared" si="13"/>
        <v>-6.8783500244352522E-7</v>
      </c>
      <c r="H20" s="5">
        <f t="shared" si="14"/>
        <v>0.49999937547231077</v>
      </c>
      <c r="I20" s="3">
        <f t="shared" si="15"/>
        <v>0.86602569774067539</v>
      </c>
    </row>
    <row r="21" spans="1:15">
      <c r="A21">
        <f t="shared" si="2"/>
        <v>18</v>
      </c>
      <c r="B21" s="2">
        <f t="shared" si="10"/>
        <v>3.814697265625E-6</v>
      </c>
      <c r="C21" s="2">
        <f t="shared" si="11"/>
        <v>3.8146972656064961E-6</v>
      </c>
      <c r="D21" s="4">
        <f t="shared" si="12"/>
        <v>1</v>
      </c>
      <c r="F21" s="2">
        <f t="shared" si="13"/>
        <v>6.9415595286584448E-6</v>
      </c>
      <c r="H21" s="5">
        <f t="shared" si="14"/>
        <v>0.50000598272403307</v>
      </c>
      <c r="I21" s="3">
        <f t="shared" si="15"/>
        <v>0.86602188304817451</v>
      </c>
    </row>
    <row r="22" spans="1:15">
      <c r="A22">
        <f t="shared" si="2"/>
        <v>19</v>
      </c>
      <c r="B22" s="2">
        <f t="shared" si="10"/>
        <v>1.9073486328125E-6</v>
      </c>
      <c r="C22" s="2">
        <f t="shared" si="11"/>
        <v>1.907348632810187E-6</v>
      </c>
      <c r="D22" s="4">
        <f t="shared" si="12"/>
        <v>1</v>
      </c>
      <c r="F22" s="2">
        <f t="shared" si="13"/>
        <v>3.1268622630519486E-6</v>
      </c>
      <c r="H22" s="5">
        <f t="shared" si="14"/>
        <v>0.50000267911272389</v>
      </c>
      <c r="I22" s="3">
        <f t="shared" si="15"/>
        <v>0.86602379041962962</v>
      </c>
    </row>
    <row r="23" spans="1:15">
      <c r="A23">
        <f t="shared" si="2"/>
        <v>20</v>
      </c>
      <c r="B23" s="2">
        <f t="shared" ref="B23" si="16">2^(-A23)</f>
        <v>9.5367431640625E-7</v>
      </c>
      <c r="C23" s="2">
        <f t="shared" ref="C23" si="17">ATAN(B23)</f>
        <v>9.5367431640596084E-7</v>
      </c>
      <c r="D23" s="4">
        <f t="shared" ref="D23" si="18">SIGN(F23)</f>
        <v>1</v>
      </c>
      <c r="F23" s="2">
        <f t="shared" ref="F23" si="19">F22-D22*C22</f>
        <v>1.2195136302417617E-6</v>
      </c>
      <c r="H23" s="9">
        <f t="shared" ref="H23" si="20">H22-D22*I22*B22</f>
        <v>0.50000102730343121</v>
      </c>
      <c r="I23" s="10">
        <f t="shared" ref="I23" si="21">I22+D22*H22*B22</f>
        <v>0.86602474409905605</v>
      </c>
    </row>
    <row r="24" spans="1:15">
      <c r="B24" s="2"/>
      <c r="C24" s="2"/>
      <c r="D24" s="4"/>
      <c r="F24" s="2"/>
      <c r="H24" s="9" t="s">
        <v>8</v>
      </c>
      <c r="I24" s="10" t="s">
        <v>9</v>
      </c>
    </row>
    <row r="25" spans="1:15">
      <c r="B25" s="2"/>
      <c r="C25" s="2"/>
      <c r="D25" s="4"/>
      <c r="F25" s="2"/>
      <c r="H25" s="5"/>
      <c r="I25" s="3"/>
    </row>
    <row r="26" spans="1:15">
      <c r="B26" s="2"/>
      <c r="C26" s="2"/>
      <c r="D26" s="4"/>
      <c r="F26" s="2"/>
      <c r="H26" s="5"/>
      <c r="I26" s="3"/>
    </row>
    <row r="27" spans="1:15">
      <c r="B27" s="2"/>
      <c r="C27" s="2"/>
      <c r="D27" s="4"/>
      <c r="F27" s="2"/>
      <c r="H27" s="5"/>
      <c r="I27" s="3"/>
    </row>
    <row r="28" spans="1:15">
      <c r="B28" s="2"/>
      <c r="C28" s="2"/>
      <c r="D28" s="4"/>
      <c r="F28" s="2"/>
      <c r="H28" s="5"/>
      <c r="I28" s="3"/>
    </row>
    <row r="29" spans="1:15">
      <c r="B29" s="2"/>
      <c r="C29" s="2"/>
      <c r="D29" s="4"/>
      <c r="F29" s="2"/>
      <c r="H29" s="5"/>
      <c r="I29" s="3"/>
    </row>
    <row r="30" spans="1:15">
      <c r="B30" s="2"/>
      <c r="C30" s="2"/>
      <c r="D30" s="4"/>
      <c r="F30" s="2"/>
      <c r="H30" s="5"/>
      <c r="I30" s="3"/>
    </row>
    <row r="31" spans="1:15">
      <c r="B31" s="2"/>
      <c r="C31" s="2"/>
      <c r="D31" s="4"/>
      <c r="F31" s="2"/>
      <c r="H31" s="5"/>
      <c r="I31" s="3"/>
    </row>
    <row r="32" spans="1:15">
      <c r="B32" s="2"/>
      <c r="C32" s="2"/>
      <c r="D32" s="4"/>
      <c r="F32" s="2"/>
      <c r="H32" s="5"/>
      <c r="I32" s="3"/>
    </row>
    <row r="33" spans="2:9">
      <c r="B33" s="2"/>
      <c r="C33" s="2"/>
      <c r="D33" s="4"/>
      <c r="F33" s="2"/>
      <c r="H33" s="5"/>
      <c r="I33" s="3"/>
    </row>
    <row r="34" spans="2:9">
      <c r="B34" s="2"/>
      <c r="C34" s="2"/>
      <c r="D34" s="4"/>
      <c r="F34" s="2"/>
      <c r="H34" s="5"/>
      <c r="I34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D34" sqref="D34"/>
    </sheetView>
  </sheetViews>
  <sheetFormatPr baseColWidth="10" defaultRowHeight="15"/>
  <cols>
    <col min="1" max="1" width="7.7109375" customWidth="1"/>
    <col min="3" max="3" width="16.85546875" customWidth="1"/>
    <col min="4" max="4" width="8.140625" customWidth="1"/>
    <col min="5" max="5" width="5.42578125" customWidth="1"/>
    <col min="6" max="6" width="9" customWidth="1"/>
    <col min="7" max="7" width="7.28515625" customWidth="1"/>
    <col min="8" max="8" width="12" customWidth="1"/>
    <col min="9" max="9" width="14.42578125" customWidth="1"/>
    <col min="10" max="10" width="3.7109375" customWidth="1"/>
    <col min="11" max="11" width="6.5703125" customWidth="1"/>
    <col min="12" max="12" width="23.28515625" customWidth="1"/>
  </cols>
  <sheetData>
    <row r="1" spans="1:12" ht="23.25" customHeight="1">
      <c r="D1" s="11" t="s">
        <v>12</v>
      </c>
      <c r="E1" s="11" t="s">
        <v>13</v>
      </c>
      <c r="F1" s="11" t="s">
        <v>14</v>
      </c>
      <c r="H1" s="1"/>
    </row>
    <row r="2" spans="1:12" ht="19.5">
      <c r="A2" s="6" t="s">
        <v>38</v>
      </c>
      <c r="B2" s="6" t="s">
        <v>39</v>
      </c>
      <c r="C2" s="7" t="s">
        <v>6</v>
      </c>
      <c r="D2" s="6"/>
      <c r="E2" s="6"/>
      <c r="F2" s="7" t="s">
        <v>20</v>
      </c>
      <c r="G2" s="6" t="s">
        <v>18</v>
      </c>
      <c r="H2" s="6" t="s">
        <v>17</v>
      </c>
      <c r="I2" s="6" t="s">
        <v>16</v>
      </c>
    </row>
    <row r="3" spans="1:12">
      <c r="A3">
        <v>0</v>
      </c>
      <c r="B3" s="2">
        <f>2^(-A3)</f>
        <v>1</v>
      </c>
      <c r="C3" s="2">
        <f>ATAN(B3)</f>
        <v>0.78539816339744828</v>
      </c>
      <c r="D3" s="12"/>
      <c r="E3" s="12"/>
      <c r="F3" s="12">
        <v>0</v>
      </c>
      <c r="G3" s="4">
        <f>-SIGN(I3)</f>
        <v>-1</v>
      </c>
      <c r="H3" s="18">
        <v>1</v>
      </c>
      <c r="I3" s="18">
        <v>4</v>
      </c>
    </row>
    <row r="4" spans="1:12">
      <c r="A4">
        <f>A3+1</f>
        <v>1</v>
      </c>
      <c r="B4" s="2">
        <f t="shared" ref="B4:B24" si="0">2^(-A4)</f>
        <v>0.5</v>
      </c>
      <c r="C4" s="2">
        <f t="shared" ref="C4:C24" si="1">ATAN(B4)</f>
        <v>0.46364760900080609</v>
      </c>
      <c r="D4" s="12"/>
      <c r="E4" s="12"/>
      <c r="F4" s="12">
        <f>F3-C3*G3</f>
        <v>0.78539816339744828</v>
      </c>
      <c r="G4" s="4">
        <f t="shared" ref="G4:G24" si="2">-SIGN(I4)</f>
        <v>-1</v>
      </c>
      <c r="H4" s="14">
        <f>H3-G3*I3*B3</f>
        <v>5</v>
      </c>
      <c r="I4" s="13">
        <f>I3+G3*H3*B3</f>
        <v>3</v>
      </c>
    </row>
    <row r="5" spans="1:12">
      <c r="A5">
        <f t="shared" ref="A5:A24" si="3">A4+1</f>
        <v>2</v>
      </c>
      <c r="B5" s="2">
        <f t="shared" si="0"/>
        <v>0.25</v>
      </c>
      <c r="C5" s="2">
        <f t="shared" si="1"/>
        <v>0.24497866312686414</v>
      </c>
      <c r="D5" s="12"/>
      <c r="E5" s="12"/>
      <c r="F5" s="12">
        <f t="shared" ref="F5:F24" si="4">F4-C4*G4</f>
        <v>1.2490457723982544</v>
      </c>
      <c r="G5" s="4">
        <f t="shared" si="2"/>
        <v>-1</v>
      </c>
      <c r="H5" s="14">
        <f t="shared" ref="H5:H24" si="5">H4-G4*I4*B4</f>
        <v>6.5</v>
      </c>
      <c r="I5" s="13">
        <f t="shared" ref="I5:I24" si="6">I4+G4*H4*B4</f>
        <v>0.5</v>
      </c>
    </row>
    <row r="6" spans="1:12">
      <c r="A6">
        <f t="shared" si="3"/>
        <v>3</v>
      </c>
      <c r="B6" s="2">
        <f t="shared" si="0"/>
        <v>0.125</v>
      </c>
      <c r="C6" s="2">
        <f t="shared" si="1"/>
        <v>0.12435499454676144</v>
      </c>
      <c r="D6" s="12"/>
      <c r="E6" s="12"/>
      <c r="F6" s="12">
        <f t="shared" si="4"/>
        <v>1.4940244355251187</v>
      </c>
      <c r="G6" s="4">
        <f t="shared" si="2"/>
        <v>1</v>
      </c>
      <c r="H6" s="14">
        <f t="shared" si="5"/>
        <v>6.625</v>
      </c>
      <c r="I6" s="13">
        <f t="shared" si="6"/>
        <v>-1.125</v>
      </c>
    </row>
    <row r="7" spans="1:12">
      <c r="A7">
        <f t="shared" si="3"/>
        <v>4</v>
      </c>
      <c r="B7" s="2">
        <f t="shared" si="0"/>
        <v>6.25E-2</v>
      </c>
      <c r="C7" s="2">
        <f t="shared" si="1"/>
        <v>6.241880999595735E-2</v>
      </c>
      <c r="D7" s="12"/>
      <c r="E7" s="12"/>
      <c r="F7" s="12">
        <f t="shared" si="4"/>
        <v>1.3696694409783572</v>
      </c>
      <c r="G7" s="4">
        <f t="shared" si="2"/>
        <v>1</v>
      </c>
      <c r="H7" s="14">
        <f t="shared" si="5"/>
        <v>6.765625</v>
      </c>
      <c r="I7" s="13">
        <f t="shared" si="6"/>
        <v>-0.296875</v>
      </c>
    </row>
    <row r="8" spans="1:12">
      <c r="A8">
        <f t="shared" si="3"/>
        <v>5</v>
      </c>
      <c r="B8" s="2">
        <f t="shared" si="0"/>
        <v>3.125E-2</v>
      </c>
      <c r="C8" s="2">
        <f t="shared" si="1"/>
        <v>3.1239833430268277E-2</v>
      </c>
      <c r="D8" s="12"/>
      <c r="E8" s="12"/>
      <c r="F8" s="12">
        <f t="shared" si="4"/>
        <v>1.3072506309823999</v>
      </c>
      <c r="G8" s="4">
        <f t="shared" si="2"/>
        <v>-1</v>
      </c>
      <c r="H8" s="14">
        <f t="shared" si="5"/>
        <v>6.7841796875</v>
      </c>
      <c r="I8" s="13">
        <f t="shared" si="6"/>
        <v>0.1259765625</v>
      </c>
    </row>
    <row r="9" spans="1:12" ht="18">
      <c r="A9">
        <f t="shared" si="3"/>
        <v>6</v>
      </c>
      <c r="B9" s="2">
        <f t="shared" si="0"/>
        <v>1.5625E-2</v>
      </c>
      <c r="C9" s="2">
        <f t="shared" si="1"/>
        <v>1.5623728620476831E-2</v>
      </c>
      <c r="D9" s="12"/>
      <c r="E9" s="12"/>
      <c r="F9" s="12">
        <f t="shared" si="4"/>
        <v>1.3384904644126683</v>
      </c>
      <c r="G9" s="4">
        <f t="shared" si="2"/>
        <v>1</v>
      </c>
      <c r="H9" s="14">
        <f t="shared" si="5"/>
        <v>6.788116455078125</v>
      </c>
      <c r="I9" s="13">
        <f t="shared" si="6"/>
        <v>-8.6029052734375E-2</v>
      </c>
      <c r="L9" s="17" t="s">
        <v>19</v>
      </c>
    </row>
    <row r="10" spans="1:12">
      <c r="A10">
        <f t="shared" si="3"/>
        <v>7</v>
      </c>
      <c r="B10" s="2">
        <f t="shared" si="0"/>
        <v>7.8125E-3</v>
      </c>
      <c r="C10" s="2">
        <f t="shared" si="1"/>
        <v>7.8123410601011111E-3</v>
      </c>
      <c r="D10" s="12"/>
      <c r="E10" s="12"/>
      <c r="F10" s="12">
        <f t="shared" si="4"/>
        <v>1.3228667357921915</v>
      </c>
      <c r="G10" s="4">
        <f t="shared" si="2"/>
        <v>-1</v>
      </c>
      <c r="H10" s="14">
        <f t="shared" si="5"/>
        <v>6.7894606590270996</v>
      </c>
      <c r="I10" s="13">
        <f t="shared" si="6"/>
        <v>2.0035266876220703E-2</v>
      </c>
      <c r="L10" s="16">
        <f>ATAN(I3/H3)</f>
        <v>1.3258176636680326</v>
      </c>
    </row>
    <row r="11" spans="1:12">
      <c r="A11">
        <f t="shared" si="3"/>
        <v>8</v>
      </c>
      <c r="B11" s="2">
        <f t="shared" si="0"/>
        <v>3.90625E-3</v>
      </c>
      <c r="C11" s="2">
        <f t="shared" si="1"/>
        <v>3.9062301319669718E-3</v>
      </c>
      <c r="D11" s="12"/>
      <c r="E11" s="12"/>
      <c r="F11" s="12">
        <f t="shared" si="4"/>
        <v>1.3306790768522927</v>
      </c>
      <c r="G11" s="4">
        <f t="shared" si="2"/>
        <v>1</v>
      </c>
      <c r="H11" s="14">
        <f t="shared" si="5"/>
        <v>6.7896171845495701</v>
      </c>
      <c r="I11" s="13">
        <f t="shared" si="6"/>
        <v>-3.3007394522428513E-2</v>
      </c>
    </row>
    <row r="12" spans="1:12">
      <c r="A12">
        <f t="shared" si="3"/>
        <v>9</v>
      </c>
      <c r="B12" s="2">
        <f t="shared" si="0"/>
        <v>1.953125E-3</v>
      </c>
      <c r="C12" s="2">
        <f t="shared" si="1"/>
        <v>1.9531225164788188E-3</v>
      </c>
      <c r="D12" s="12"/>
      <c r="E12" s="12"/>
      <c r="F12" s="12">
        <f t="shared" si="4"/>
        <v>1.3267728467203257</v>
      </c>
      <c r="G12" s="4">
        <f t="shared" si="2"/>
        <v>1</v>
      </c>
      <c r="H12" s="14">
        <f t="shared" si="5"/>
        <v>6.7897461196844233</v>
      </c>
      <c r="I12" s="13">
        <f t="shared" si="6"/>
        <v>-6.4854523952817544E-3</v>
      </c>
    </row>
    <row r="13" spans="1:12">
      <c r="A13">
        <f t="shared" si="3"/>
        <v>10</v>
      </c>
      <c r="B13" s="2">
        <f t="shared" si="0"/>
        <v>9.765625E-4</v>
      </c>
      <c r="C13" s="2">
        <f t="shared" si="1"/>
        <v>9.7656218955931946E-4</v>
      </c>
      <c r="D13" s="12"/>
      <c r="E13" s="12"/>
      <c r="F13" s="12">
        <f t="shared" si="4"/>
        <v>1.3248197242038469</v>
      </c>
      <c r="G13" s="4">
        <f t="shared" si="2"/>
        <v>-1</v>
      </c>
      <c r="H13" s="14">
        <f t="shared" si="5"/>
        <v>6.7897587865836329</v>
      </c>
      <c r="I13" s="13">
        <f t="shared" si="6"/>
        <v>6.7757704947268849E-3</v>
      </c>
    </row>
    <row r="14" spans="1:12">
      <c r="A14">
        <f t="shared" si="3"/>
        <v>11</v>
      </c>
      <c r="B14" s="2">
        <f t="shared" si="0"/>
        <v>4.8828125E-4</v>
      </c>
      <c r="C14" s="2">
        <f t="shared" si="1"/>
        <v>4.8828121119489829E-4</v>
      </c>
      <c r="D14" s="12"/>
      <c r="E14" s="12"/>
      <c r="F14" s="12">
        <f t="shared" si="4"/>
        <v>1.3257962863934061</v>
      </c>
      <c r="G14" s="4">
        <f t="shared" si="2"/>
        <v>-1</v>
      </c>
      <c r="H14" s="14">
        <f t="shared" si="5"/>
        <v>6.7897654035470065</v>
      </c>
      <c r="I14" s="13">
        <f t="shared" si="6"/>
        <v>1.451466797038059E-4</v>
      </c>
    </row>
    <row r="15" spans="1:12">
      <c r="A15">
        <f t="shared" si="3"/>
        <v>12</v>
      </c>
      <c r="B15" s="2">
        <f t="shared" si="0"/>
        <v>2.44140625E-4</v>
      </c>
      <c r="C15" s="2">
        <f t="shared" si="1"/>
        <v>2.4414062014936177E-4</v>
      </c>
      <c r="D15" s="12"/>
      <c r="E15" s="12"/>
      <c r="F15" s="12">
        <f t="shared" si="4"/>
        <v>1.3262845676046009</v>
      </c>
      <c r="G15" s="4">
        <f t="shared" si="2"/>
        <v>1</v>
      </c>
      <c r="H15" s="14">
        <f t="shared" si="5"/>
        <v>6.7897654744194087</v>
      </c>
      <c r="I15" s="13">
        <f t="shared" si="6"/>
        <v>-3.1701684587468809E-3</v>
      </c>
    </row>
    <row r="16" spans="1:12">
      <c r="A16">
        <f t="shared" si="3"/>
        <v>13</v>
      </c>
      <c r="B16" s="2">
        <f t="shared" si="0"/>
        <v>1.220703125E-4</v>
      </c>
      <c r="C16" s="2">
        <f t="shared" si="1"/>
        <v>1.2207031189367021E-4</v>
      </c>
      <c r="D16" s="12"/>
      <c r="E16" s="12"/>
      <c r="F16" s="12">
        <f t="shared" si="4"/>
        <v>1.3260404269844515</v>
      </c>
      <c r="G16" s="4">
        <f t="shared" si="2"/>
        <v>1</v>
      </c>
      <c r="H16" s="14">
        <f t="shared" si="5"/>
        <v>6.7897662483863179</v>
      </c>
      <c r="I16" s="13">
        <f t="shared" si="6"/>
        <v>-1.5125108722187049E-3</v>
      </c>
    </row>
    <row r="17" spans="1:9">
      <c r="A17">
        <f t="shared" si="3"/>
        <v>14</v>
      </c>
      <c r="B17" s="2">
        <f t="shared" si="0"/>
        <v>6.103515625E-5</v>
      </c>
      <c r="C17" s="2">
        <f t="shared" si="1"/>
        <v>6.1035156174208773E-5</v>
      </c>
      <c r="D17" s="12"/>
      <c r="E17" s="12"/>
      <c r="F17" s="12">
        <f t="shared" si="4"/>
        <v>1.3259183566725579</v>
      </c>
      <c r="G17" s="4">
        <f t="shared" si="2"/>
        <v>1</v>
      </c>
      <c r="H17" s="14">
        <f t="shared" si="5"/>
        <v>6.7897664330189924</v>
      </c>
      <c r="I17" s="13">
        <f t="shared" si="6"/>
        <v>-6.8368198447623448E-4</v>
      </c>
    </row>
    <row r="18" spans="1:9">
      <c r="A18">
        <f t="shared" si="3"/>
        <v>15</v>
      </c>
      <c r="B18" s="2">
        <f t="shared" si="0"/>
        <v>3.0517578125E-5</v>
      </c>
      <c r="C18" s="2">
        <f t="shared" si="1"/>
        <v>3.0517578115526096E-5</v>
      </c>
      <c r="D18" s="12"/>
      <c r="E18" s="12"/>
      <c r="F18" s="12">
        <f t="shared" si="4"/>
        <v>1.3258573215163836</v>
      </c>
      <c r="G18" s="4">
        <f t="shared" si="2"/>
        <v>1</v>
      </c>
      <c r="H18" s="14">
        <f t="shared" si="5"/>
        <v>6.789766474747629</v>
      </c>
      <c r="I18" s="13">
        <f t="shared" si="6"/>
        <v>-2.6926752933591512E-4</v>
      </c>
    </row>
    <row r="19" spans="1:9">
      <c r="A19">
        <f t="shared" si="3"/>
        <v>16</v>
      </c>
      <c r="B19" s="2">
        <f t="shared" si="0"/>
        <v>1.52587890625E-5</v>
      </c>
      <c r="C19" s="2">
        <f t="shared" si="1"/>
        <v>1.5258789061315762E-5</v>
      </c>
      <c r="D19" s="12"/>
      <c r="E19" s="12"/>
      <c r="F19" s="12">
        <f t="shared" si="4"/>
        <v>1.3258268039382681</v>
      </c>
      <c r="G19" s="4">
        <f t="shared" si="2"/>
        <v>1</v>
      </c>
      <c r="H19" s="14">
        <f t="shared" si="5"/>
        <v>6.7897664829650219</v>
      </c>
      <c r="I19" s="13">
        <f t="shared" si="6"/>
        <v>-6.206030049229851E-5</v>
      </c>
    </row>
    <row r="20" spans="1:9">
      <c r="A20">
        <f t="shared" si="3"/>
        <v>17</v>
      </c>
      <c r="B20" s="2">
        <f t="shared" si="0"/>
        <v>7.62939453125E-6</v>
      </c>
      <c r="C20" s="2">
        <f t="shared" si="1"/>
        <v>7.62939453110197E-6</v>
      </c>
      <c r="D20" s="12"/>
      <c r="E20" s="12"/>
      <c r="F20" s="12">
        <f t="shared" si="4"/>
        <v>1.3258115451492067</v>
      </c>
      <c r="G20" s="4">
        <f t="shared" si="2"/>
        <v>-1</v>
      </c>
      <c r="H20" s="14">
        <f t="shared" si="5"/>
        <v>6.7897664839119871</v>
      </c>
      <c r="I20" s="13">
        <f t="shared" si="6"/>
        <v>4.154331405489726E-5</v>
      </c>
    </row>
    <row r="21" spans="1:9">
      <c r="A21">
        <f t="shared" si="3"/>
        <v>18</v>
      </c>
      <c r="B21" s="2">
        <f t="shared" si="0"/>
        <v>3.814697265625E-6</v>
      </c>
      <c r="C21" s="2">
        <f t="shared" si="1"/>
        <v>3.8146972656064961E-6</v>
      </c>
      <c r="D21" s="12"/>
      <c r="E21" s="12"/>
      <c r="F21" s="12">
        <f t="shared" si="4"/>
        <v>1.3258191745437378</v>
      </c>
      <c r="G21" s="4">
        <f t="shared" si="2"/>
        <v>1</v>
      </c>
      <c r="H21" s="14">
        <f t="shared" si="5"/>
        <v>6.7897664842289371</v>
      </c>
      <c r="I21" s="13">
        <f t="shared" si="6"/>
        <v>-1.0258493225925396E-5</v>
      </c>
    </row>
    <row r="22" spans="1:9">
      <c r="A22">
        <f t="shared" si="3"/>
        <v>19</v>
      </c>
      <c r="B22" s="2">
        <f t="shared" si="0"/>
        <v>1.9073486328125E-6</v>
      </c>
      <c r="C22" s="2">
        <f t="shared" si="1"/>
        <v>1.907348632810187E-6</v>
      </c>
      <c r="D22" s="12"/>
      <c r="E22" s="12"/>
      <c r="F22" s="12">
        <f t="shared" si="4"/>
        <v>1.3258153598464721</v>
      </c>
      <c r="G22" s="4">
        <f t="shared" si="2"/>
        <v>-1</v>
      </c>
      <c r="H22" s="14">
        <f t="shared" si="5"/>
        <v>6.7897664842680703</v>
      </c>
      <c r="I22" s="13">
        <f t="shared" si="6"/>
        <v>1.5642410415695E-5</v>
      </c>
    </row>
    <row r="23" spans="1:9">
      <c r="A23">
        <f t="shared" si="3"/>
        <v>20</v>
      </c>
      <c r="B23" s="2">
        <f t="shared" si="0"/>
        <v>9.5367431640625E-7</v>
      </c>
      <c r="C23" s="2">
        <f t="shared" si="1"/>
        <v>9.5367431640596084E-7</v>
      </c>
      <c r="D23" s="12"/>
      <c r="E23" s="12"/>
      <c r="F23" s="12">
        <f t="shared" si="4"/>
        <v>1.325817267195105</v>
      </c>
      <c r="G23" s="4">
        <f t="shared" si="2"/>
        <v>-1</v>
      </c>
      <c r="H23" s="14">
        <f t="shared" si="5"/>
        <v>6.789766484297906</v>
      </c>
      <c r="I23" s="13">
        <f t="shared" si="6"/>
        <v>2.6919585948101618E-6</v>
      </c>
    </row>
    <row r="24" spans="1:9">
      <c r="A24">
        <f t="shared" si="3"/>
        <v>21</v>
      </c>
      <c r="B24" s="2">
        <f t="shared" si="0"/>
        <v>4.76837158203125E-7</v>
      </c>
      <c r="C24" s="2">
        <f t="shared" si="1"/>
        <v>4.7683715820308884E-7</v>
      </c>
      <c r="D24" s="12"/>
      <c r="E24" s="12"/>
      <c r="F24" s="15">
        <f t="shared" si="4"/>
        <v>1.3258182208694214</v>
      </c>
      <c r="G24" s="4">
        <f t="shared" si="2"/>
        <v>1</v>
      </c>
      <c r="H24" s="14">
        <f t="shared" si="5"/>
        <v>6.7897664843004728</v>
      </c>
      <c r="I24" s="13">
        <f t="shared" si="6"/>
        <v>-3.7832673156607111E-6</v>
      </c>
    </row>
    <row r="25" spans="1:9" ht="18">
      <c r="B25" s="2"/>
      <c r="C25" s="2"/>
      <c r="D25" s="12"/>
      <c r="E25" s="12"/>
      <c r="F25" s="15" t="s">
        <v>15</v>
      </c>
      <c r="G25" s="12"/>
      <c r="H25" s="14"/>
      <c r="I25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C39" sqref="C39"/>
    </sheetView>
  </sheetViews>
  <sheetFormatPr baseColWidth="10" defaultRowHeight="15"/>
  <cols>
    <col min="1" max="1" width="8.42578125" customWidth="1"/>
    <col min="2" max="2" width="14.28515625" customWidth="1"/>
    <col min="3" max="3" width="19.7109375" customWidth="1"/>
    <col min="4" max="4" width="8.140625" customWidth="1"/>
    <col min="5" max="5" width="5.7109375" customWidth="1"/>
    <col min="6" max="6" width="15.5703125" customWidth="1"/>
    <col min="8" max="8" width="14.5703125" customWidth="1"/>
    <col min="9" max="9" width="17.42578125" customWidth="1"/>
    <col min="10" max="10" width="5.5703125" customWidth="1"/>
    <col min="11" max="11" width="4.5703125" customWidth="1"/>
    <col min="12" max="12" width="4.140625" customWidth="1"/>
    <col min="14" max="14" width="7.140625" customWidth="1"/>
    <col min="15" max="15" width="15.5703125" customWidth="1"/>
    <col min="16" max="16" width="11.5703125" bestFit="1" customWidth="1"/>
  </cols>
  <sheetData>
    <row r="1" spans="1:16" ht="23.25" customHeight="1">
      <c r="C1" t="s">
        <v>21</v>
      </c>
      <c r="E1" s="11">
        <v>0.3</v>
      </c>
      <c r="H1" s="1"/>
    </row>
    <row r="2" spans="1:16" ht="19.5">
      <c r="A2" s="6" t="s">
        <v>7</v>
      </c>
      <c r="B2" s="6" t="s">
        <v>39</v>
      </c>
      <c r="C2" s="7" t="s">
        <v>22</v>
      </c>
      <c r="E2" s="6"/>
      <c r="F2" s="7" t="s">
        <v>2</v>
      </c>
      <c r="G2" s="6" t="s">
        <v>23</v>
      </c>
      <c r="H2" s="6" t="s">
        <v>17</v>
      </c>
      <c r="I2" s="6" t="s">
        <v>29</v>
      </c>
      <c r="M2" t="s">
        <v>24</v>
      </c>
    </row>
    <row r="3" spans="1:16">
      <c r="A3">
        <v>1</v>
      </c>
      <c r="B3" s="19">
        <f>2^(-A3)</f>
        <v>0.5</v>
      </c>
      <c r="C3" s="19">
        <f>ATANH(B3)</f>
        <v>0.54930614433405489</v>
      </c>
      <c r="D3" s="19"/>
      <c r="E3" s="19"/>
      <c r="F3" s="34">
        <f>E1</f>
        <v>0.3</v>
      </c>
      <c r="G3" s="4">
        <f t="shared" ref="G3:G36" si="0">SIGN(F3)</f>
        <v>1</v>
      </c>
      <c r="H3" s="20">
        <f>M37</f>
        <v>1.2074970677630721</v>
      </c>
      <c r="I3" s="21">
        <v>0</v>
      </c>
      <c r="J3" s="22"/>
      <c r="K3" s="22"/>
      <c r="L3" s="22"/>
      <c r="M3" s="22">
        <f>1/SQRT(1-2^(-2*A3))</f>
        <v>1.1547005383792517</v>
      </c>
      <c r="N3" s="19"/>
      <c r="O3" t="s">
        <v>11</v>
      </c>
    </row>
    <row r="4" spans="1:16">
      <c r="A4">
        <f>A3+1</f>
        <v>2</v>
      </c>
      <c r="B4" s="19">
        <f t="shared" ref="B4:B36" si="1">2^(-A4)</f>
        <v>0.25</v>
      </c>
      <c r="C4" s="19">
        <f t="shared" ref="C4:C36" si="2">ATANH(B4)</f>
        <v>0.25541281188299536</v>
      </c>
      <c r="D4" s="19"/>
      <c r="E4" s="19"/>
      <c r="F4" s="19">
        <f t="shared" ref="F4:F36" si="3">F3-G3*C3</f>
        <v>-0.2493061443340549</v>
      </c>
      <c r="G4" s="4">
        <f t="shared" si="0"/>
        <v>-1</v>
      </c>
      <c r="H4" s="23">
        <f>H3+G3*I3*B3</f>
        <v>1.2074970677630721</v>
      </c>
      <c r="I4" s="21">
        <f>I3+G3*H3*B3</f>
        <v>0.60374853388153604</v>
      </c>
      <c r="J4" s="22"/>
      <c r="K4" s="22"/>
      <c r="L4" s="22"/>
      <c r="M4" s="22">
        <f t="shared" ref="M4:M35" si="4">1/SQRT(1-2^(-2*A4))</f>
        <v>1.0327955589886444</v>
      </c>
      <c r="O4" s="19">
        <f>SINH(E1)</f>
        <v>0.30452029344714265</v>
      </c>
      <c r="P4" s="1" t="s">
        <v>27</v>
      </c>
    </row>
    <row r="5" spans="1:16">
      <c r="A5">
        <f t="shared" ref="A5:A36" si="5">A4+1</f>
        <v>3</v>
      </c>
      <c r="B5" s="19">
        <f t="shared" si="1"/>
        <v>0.125</v>
      </c>
      <c r="C5" s="19">
        <f t="shared" si="2"/>
        <v>0.12565721414045308</v>
      </c>
      <c r="D5" s="19"/>
      <c r="E5" s="19"/>
      <c r="F5" s="19">
        <f t="shared" si="3"/>
        <v>6.1066675489404587E-3</v>
      </c>
      <c r="G5" s="4">
        <f t="shared" si="0"/>
        <v>1</v>
      </c>
      <c r="H5" s="23">
        <f t="shared" ref="H5:H36" si="6">H4+G4*I4*B4</f>
        <v>1.0565599342926881</v>
      </c>
      <c r="I5" s="21">
        <f t="shared" ref="I5:I36" si="7">I4+G4*H4*B4</f>
        <v>0.30187426694076802</v>
      </c>
      <c r="J5" s="22"/>
      <c r="K5" s="22"/>
      <c r="L5" s="22"/>
      <c r="M5" s="22">
        <f t="shared" si="4"/>
        <v>1.0079052613579391</v>
      </c>
      <c r="O5" s="19">
        <f>COSH(E1)</f>
        <v>1.0453385141288605</v>
      </c>
      <c r="P5" t="s">
        <v>28</v>
      </c>
    </row>
    <row r="6" spans="1:16">
      <c r="A6">
        <f t="shared" si="5"/>
        <v>4</v>
      </c>
      <c r="B6" s="19">
        <f t="shared" si="1"/>
        <v>6.25E-2</v>
      </c>
      <c r="C6" s="19">
        <f t="shared" si="2"/>
        <v>6.2581571477002995E-2</v>
      </c>
      <c r="D6" s="19"/>
      <c r="E6" s="19"/>
      <c r="F6" s="19">
        <f t="shared" si="3"/>
        <v>-0.11955054659151262</v>
      </c>
      <c r="G6" s="4">
        <f t="shared" si="0"/>
        <v>-1</v>
      </c>
      <c r="H6" s="23">
        <f t="shared" si="6"/>
        <v>1.0942942176602841</v>
      </c>
      <c r="I6" s="21">
        <f t="shared" si="7"/>
        <v>0.43394425872735404</v>
      </c>
      <c r="J6" s="22"/>
      <c r="K6" s="22"/>
      <c r="L6" s="22"/>
      <c r="M6" s="22">
        <f t="shared" si="4"/>
        <v>1.0019588657362393</v>
      </c>
      <c r="N6" s="19"/>
      <c r="O6" s="1"/>
    </row>
    <row r="7" spans="1:16">
      <c r="A7">
        <v>4</v>
      </c>
      <c r="B7" s="19">
        <f>B6</f>
        <v>6.25E-2</v>
      </c>
      <c r="C7" s="19">
        <f t="shared" si="2"/>
        <v>6.2581571477002995E-2</v>
      </c>
      <c r="D7" s="19"/>
      <c r="E7" s="19"/>
      <c r="F7" s="19">
        <f t="shared" si="3"/>
        <v>-5.6968975114509629E-2</v>
      </c>
      <c r="G7" s="4">
        <f t="shared" si="0"/>
        <v>-1</v>
      </c>
      <c r="H7" s="23">
        <f t="shared" si="6"/>
        <v>1.0671727014898245</v>
      </c>
      <c r="I7" s="21">
        <f t="shared" si="7"/>
        <v>0.36555087012358628</v>
      </c>
      <c r="J7" s="22"/>
      <c r="K7" s="22"/>
      <c r="L7" s="22"/>
      <c r="M7" s="22">
        <f t="shared" si="4"/>
        <v>1.0019588657362393</v>
      </c>
      <c r="N7" s="19"/>
      <c r="O7" s="1"/>
    </row>
    <row r="8" spans="1:16">
      <c r="A8">
        <f>A7+1</f>
        <v>5</v>
      </c>
      <c r="B8" s="19">
        <f t="shared" si="1"/>
        <v>3.125E-2</v>
      </c>
      <c r="C8" s="19">
        <f t="shared" si="2"/>
        <v>3.1260178490666965E-2</v>
      </c>
      <c r="D8" s="19"/>
      <c r="E8" s="19"/>
      <c r="F8" s="19">
        <f t="shared" si="3"/>
        <v>5.6125963624933661E-3</v>
      </c>
      <c r="G8" s="4">
        <f t="shared" si="0"/>
        <v>1</v>
      </c>
      <c r="H8" s="23">
        <f t="shared" si="6"/>
        <v>1.0443257721071004</v>
      </c>
      <c r="I8" s="21">
        <f t="shared" si="7"/>
        <v>0.29885257628047224</v>
      </c>
      <c r="J8" s="22"/>
      <c r="K8" s="22"/>
      <c r="L8" s="22"/>
      <c r="M8" s="22">
        <f t="shared" si="4"/>
        <v>1.0004886391691559</v>
      </c>
      <c r="N8" s="19"/>
      <c r="O8" s="1"/>
    </row>
    <row r="9" spans="1:16">
      <c r="A9">
        <f t="shared" si="5"/>
        <v>6</v>
      </c>
      <c r="B9" s="19">
        <f t="shared" si="1"/>
        <v>1.5625E-2</v>
      </c>
      <c r="C9" s="19">
        <f t="shared" si="2"/>
        <v>1.5626271752052265E-2</v>
      </c>
      <c r="D9" s="19"/>
      <c r="E9" s="19"/>
      <c r="F9" s="19">
        <f t="shared" si="3"/>
        <v>-2.5647582128173599E-2</v>
      </c>
      <c r="G9" s="4">
        <f t="shared" si="0"/>
        <v>-1</v>
      </c>
      <c r="H9" s="23">
        <f t="shared" si="6"/>
        <v>1.0536649151158652</v>
      </c>
      <c r="I9" s="21">
        <f t="shared" si="7"/>
        <v>0.33148775665881913</v>
      </c>
      <c r="J9" s="22"/>
      <c r="K9" s="22"/>
      <c r="L9" s="22"/>
      <c r="M9" s="22">
        <f t="shared" si="4"/>
        <v>1.0001220926687902</v>
      </c>
      <c r="N9" s="19"/>
      <c r="O9" s="1"/>
    </row>
    <row r="10" spans="1:16">
      <c r="A10">
        <f t="shared" si="5"/>
        <v>7</v>
      </c>
      <c r="B10" s="19">
        <f t="shared" si="1"/>
        <v>7.8125E-3</v>
      </c>
      <c r="C10" s="19">
        <f t="shared" si="2"/>
        <v>7.8126589515404073E-3</v>
      </c>
      <c r="D10" s="19"/>
      <c r="E10" s="19"/>
      <c r="F10" s="19">
        <f t="shared" si="3"/>
        <v>-1.0021310376121334E-2</v>
      </c>
      <c r="G10" s="4">
        <f t="shared" si="0"/>
        <v>-1</v>
      </c>
      <c r="H10" s="23">
        <f t="shared" si="6"/>
        <v>1.0484854189180712</v>
      </c>
      <c r="I10" s="21">
        <f t="shared" si="7"/>
        <v>0.31502424236013371</v>
      </c>
      <c r="J10" s="22"/>
      <c r="K10" s="22"/>
      <c r="L10" s="22"/>
      <c r="M10" s="22">
        <f t="shared" si="4"/>
        <v>1.0000305189751799</v>
      </c>
      <c r="N10" s="19"/>
      <c r="O10" s="1"/>
    </row>
    <row r="11" spans="1:16">
      <c r="A11">
        <f t="shared" si="5"/>
        <v>8</v>
      </c>
      <c r="B11" s="19">
        <f t="shared" si="1"/>
        <v>3.90625E-3</v>
      </c>
      <c r="C11" s="19">
        <f t="shared" si="2"/>
        <v>3.9062698683968123E-3</v>
      </c>
      <c r="D11" s="19"/>
      <c r="E11" s="19"/>
      <c r="F11" s="19">
        <f t="shared" si="3"/>
        <v>-2.2086514245809267E-3</v>
      </c>
      <c r="G11" s="4">
        <f t="shared" si="0"/>
        <v>-1</v>
      </c>
      <c r="H11" s="23">
        <f t="shared" si="6"/>
        <v>1.0460242920246328</v>
      </c>
      <c r="I11" s="21">
        <f t="shared" si="7"/>
        <v>0.30683295002483629</v>
      </c>
      <c r="J11" s="22"/>
      <c r="K11" s="22"/>
      <c r="L11" s="22"/>
      <c r="M11" s="22">
        <f t="shared" si="4"/>
        <v>1.0000076294818439</v>
      </c>
      <c r="N11" s="19"/>
      <c r="O11" s="1"/>
    </row>
    <row r="12" spans="1:16">
      <c r="A12">
        <f t="shared" si="5"/>
        <v>9</v>
      </c>
      <c r="B12" s="19">
        <f t="shared" si="1"/>
        <v>1.953125E-3</v>
      </c>
      <c r="C12" s="19">
        <f t="shared" si="2"/>
        <v>1.9531274835326053E-3</v>
      </c>
      <c r="D12" s="19"/>
      <c r="E12" s="19"/>
      <c r="F12" s="19">
        <f t="shared" si="3"/>
        <v>1.6976184438158856E-3</v>
      </c>
      <c r="G12" s="4">
        <f t="shared" si="0"/>
        <v>1</v>
      </c>
      <c r="H12" s="23">
        <f t="shared" si="6"/>
        <v>1.0448257258135982</v>
      </c>
      <c r="I12" s="21">
        <f t="shared" si="7"/>
        <v>0.3027469176341151</v>
      </c>
      <c r="J12" s="22"/>
      <c r="K12" s="22"/>
      <c r="L12" s="22"/>
      <c r="M12" s="22">
        <f t="shared" si="4"/>
        <v>1.0000019073540898</v>
      </c>
      <c r="N12" s="19"/>
      <c r="O12" s="1"/>
    </row>
    <row r="13" spans="1:16">
      <c r="A13">
        <f t="shared" si="5"/>
        <v>10</v>
      </c>
      <c r="B13" s="19">
        <f t="shared" si="1"/>
        <v>9.765625E-4</v>
      </c>
      <c r="C13" s="19">
        <f t="shared" si="2"/>
        <v>9.7656281044103507E-4</v>
      </c>
      <c r="D13" s="19"/>
      <c r="E13" s="19"/>
      <c r="F13" s="19">
        <f t="shared" si="3"/>
        <v>-2.5550903971671961E-4</v>
      </c>
      <c r="G13" s="4">
        <f t="shared" si="0"/>
        <v>-1</v>
      </c>
      <c r="H13" s="23">
        <f t="shared" si="6"/>
        <v>1.0454170283871023</v>
      </c>
      <c r="I13" s="21">
        <f t="shared" si="7"/>
        <v>0.3047875928798448</v>
      </c>
      <c r="J13" s="22"/>
      <c r="K13" s="22"/>
      <c r="L13" s="22"/>
      <c r="M13" s="22">
        <f t="shared" si="4"/>
        <v>1.0000004768374993</v>
      </c>
      <c r="N13" s="19"/>
      <c r="O13" s="1"/>
    </row>
    <row r="14" spans="1:16">
      <c r="A14">
        <f t="shared" si="5"/>
        <v>11</v>
      </c>
      <c r="B14" s="19">
        <f t="shared" si="1"/>
        <v>4.8828125E-4</v>
      </c>
      <c r="C14" s="19">
        <f t="shared" si="2"/>
        <v>4.8828128880508512E-4</v>
      </c>
      <c r="D14" s="19"/>
      <c r="E14" s="19"/>
      <c r="F14" s="19">
        <f t="shared" si="3"/>
        <v>7.2105377072431546E-4</v>
      </c>
      <c r="G14" s="4">
        <f t="shared" si="0"/>
        <v>1</v>
      </c>
      <c r="H14" s="23">
        <f t="shared" si="6"/>
        <v>1.0451193842534305</v>
      </c>
      <c r="I14" s="21">
        <f t="shared" si="7"/>
        <v>0.30376667781306055</v>
      </c>
      <c r="J14" s="22"/>
      <c r="K14" s="22"/>
      <c r="L14" s="22"/>
      <c r="M14" s="22">
        <f t="shared" si="4"/>
        <v>1.0000001192093109</v>
      </c>
      <c r="N14" s="19"/>
      <c r="O14" s="1"/>
    </row>
    <row r="15" spans="1:16">
      <c r="A15">
        <f t="shared" si="5"/>
        <v>12</v>
      </c>
      <c r="B15" s="19">
        <f t="shared" si="1"/>
        <v>2.44140625E-4</v>
      </c>
      <c r="C15" s="19">
        <f t="shared" si="2"/>
        <v>2.4414062985063774E-4</v>
      </c>
      <c r="D15" s="19"/>
      <c r="E15" s="19"/>
      <c r="F15" s="19">
        <f t="shared" si="3"/>
        <v>2.3277248191923034E-4</v>
      </c>
      <c r="G15" s="4">
        <f t="shared" si="0"/>
        <v>1</v>
      </c>
      <c r="H15" s="23">
        <f t="shared" si="6"/>
        <v>1.0452677078265815</v>
      </c>
      <c r="I15" s="21">
        <f t="shared" si="7"/>
        <v>0.30427699001240305</v>
      </c>
      <c r="J15" s="22"/>
      <c r="K15" s="22"/>
      <c r="L15" s="22"/>
      <c r="M15" s="22">
        <f t="shared" si="4"/>
        <v>1.0000000298023237</v>
      </c>
      <c r="N15" s="19"/>
      <c r="O15" s="1"/>
    </row>
    <row r="16" spans="1:16">
      <c r="A16">
        <f t="shared" si="5"/>
        <v>13</v>
      </c>
      <c r="B16" s="19">
        <f t="shared" si="1"/>
        <v>1.220703125E-4</v>
      </c>
      <c r="C16" s="19">
        <f t="shared" si="2"/>
        <v>1.2207031310632979E-4</v>
      </c>
      <c r="D16" s="19"/>
      <c r="E16" s="19"/>
      <c r="F16" s="19">
        <f t="shared" si="3"/>
        <v>-1.1368147931407402E-5</v>
      </c>
      <c r="G16" s="4">
        <f t="shared" si="0"/>
        <v>-1</v>
      </c>
      <c r="H16" s="23">
        <f t="shared" si="6"/>
        <v>1.0453419942010962</v>
      </c>
      <c r="I16" s="21">
        <f t="shared" si="7"/>
        <v>0.30453218232388413</v>
      </c>
      <c r="J16" s="22"/>
      <c r="K16" s="22"/>
      <c r="L16" s="22"/>
      <c r="M16" s="22">
        <f t="shared" si="4"/>
        <v>1.0000000074505806</v>
      </c>
      <c r="N16" s="19"/>
      <c r="O16" s="1"/>
    </row>
    <row r="17" spans="1:15">
      <c r="A17">
        <v>13</v>
      </c>
      <c r="B17" s="19">
        <f>B16</f>
        <v>1.220703125E-4</v>
      </c>
      <c r="C17" s="19">
        <f t="shared" si="2"/>
        <v>1.2207031310632979E-4</v>
      </c>
      <c r="D17" s="19"/>
      <c r="E17" s="19"/>
      <c r="F17" s="19">
        <f t="shared" si="3"/>
        <v>1.1070216517492239E-4</v>
      </c>
      <c r="G17" s="4">
        <f t="shared" si="0"/>
        <v>1</v>
      </c>
      <c r="H17" s="23">
        <f>H16+G16*I16*B16</f>
        <v>1.0453048198624335</v>
      </c>
      <c r="I17" s="21">
        <f t="shared" si="7"/>
        <v>0.30440457709998264</v>
      </c>
      <c r="J17" s="22"/>
      <c r="K17" s="22"/>
      <c r="L17" s="22"/>
      <c r="M17" s="22">
        <f t="shared" si="4"/>
        <v>1.0000000074505806</v>
      </c>
      <c r="N17" s="19"/>
      <c r="O17" s="1"/>
    </row>
    <row r="18" spans="1:15">
      <c r="A18">
        <f t="shared" si="5"/>
        <v>14</v>
      </c>
      <c r="B18" s="19">
        <f t="shared" si="1"/>
        <v>6.103515625E-5</v>
      </c>
      <c r="C18" s="19">
        <f t="shared" si="2"/>
        <v>6.1035156325777343E-5</v>
      </c>
      <c r="D18" s="19"/>
      <c r="E18" s="19"/>
      <c r="F18" s="19">
        <f t="shared" si="3"/>
        <v>-1.1368147931407402E-5</v>
      </c>
      <c r="G18" s="4">
        <f t="shared" si="0"/>
        <v>-1</v>
      </c>
      <c r="H18" s="23">
        <f t="shared" si="6"/>
        <v>1.0453419786242866</v>
      </c>
      <c r="I18" s="21">
        <f t="shared" si="7"/>
        <v>0.304532177786001</v>
      </c>
      <c r="J18" s="22"/>
      <c r="K18" s="22"/>
      <c r="L18" s="22"/>
      <c r="M18" s="22">
        <f t="shared" si="4"/>
        <v>1.0000000018626451</v>
      </c>
      <c r="N18" s="19"/>
      <c r="O18" s="1"/>
    </row>
    <row r="19" spans="1:15">
      <c r="A19">
        <f t="shared" si="5"/>
        <v>15</v>
      </c>
      <c r="B19" s="19">
        <f t="shared" si="1"/>
        <v>3.0517578125E-5</v>
      </c>
      <c r="C19" s="19">
        <f t="shared" si="2"/>
        <v>3.0517578134473034E-5</v>
      </c>
      <c r="D19" s="19"/>
      <c r="E19" s="19"/>
      <c r="F19" s="19">
        <f t="shared" si="3"/>
        <v>4.966700839436994E-5</v>
      </c>
      <c r="G19" s="4">
        <f t="shared" si="0"/>
        <v>1</v>
      </c>
      <c r="H19" s="23">
        <f t="shared" si="6"/>
        <v>1.0453233914552322</v>
      </c>
      <c r="I19" s="21">
        <f t="shared" si="7"/>
        <v>0.30446837517500097</v>
      </c>
      <c r="J19" s="22"/>
      <c r="K19" s="22"/>
      <c r="L19" s="22"/>
      <c r="M19" s="22">
        <f t="shared" si="4"/>
        <v>1.0000000004656613</v>
      </c>
      <c r="N19" s="19"/>
      <c r="O19" s="1"/>
    </row>
    <row r="20" spans="1:15">
      <c r="A20">
        <f t="shared" si="5"/>
        <v>16</v>
      </c>
      <c r="B20" s="19">
        <f t="shared" si="1"/>
        <v>1.52587890625E-5</v>
      </c>
      <c r="C20" s="19">
        <f t="shared" si="2"/>
        <v>1.5258789063684183E-5</v>
      </c>
      <c r="D20" s="19"/>
      <c r="E20" s="19"/>
      <c r="F20" s="19">
        <f t="shared" si="3"/>
        <v>1.9149430259896907E-5</v>
      </c>
      <c r="G20" s="4">
        <f t="shared" si="0"/>
        <v>1</v>
      </c>
      <c r="H20" s="23">
        <f t="shared" si="6"/>
        <v>1.0453326830926581</v>
      </c>
      <c r="I20" s="21">
        <f t="shared" si="7"/>
        <v>0.30450027591326562</v>
      </c>
      <c r="J20" s="22"/>
      <c r="K20" s="22"/>
      <c r="L20" s="22"/>
      <c r="M20" s="22">
        <f t="shared" si="4"/>
        <v>1.0000000001164153</v>
      </c>
      <c r="N20" s="19"/>
      <c r="O20" s="1"/>
    </row>
    <row r="21" spans="1:15">
      <c r="A21">
        <f t="shared" si="5"/>
        <v>17</v>
      </c>
      <c r="B21" s="19">
        <f t="shared" si="1"/>
        <v>7.62939453125E-6</v>
      </c>
      <c r="C21" s="19">
        <f t="shared" si="2"/>
        <v>7.6293945313980258E-6</v>
      </c>
      <c r="D21" s="19"/>
      <c r="E21" s="19"/>
      <c r="F21" s="19">
        <f t="shared" si="3"/>
        <v>3.8906411962127243E-6</v>
      </c>
      <c r="G21" s="4">
        <f t="shared" si="0"/>
        <v>1</v>
      </c>
      <c r="H21" s="23">
        <f t="shared" si="6"/>
        <v>1.0453373293981378</v>
      </c>
      <c r="I21" s="21">
        <f t="shared" si="7"/>
        <v>0.30451622642417708</v>
      </c>
      <c r="J21" s="22"/>
      <c r="K21" s="22"/>
      <c r="L21" s="22"/>
      <c r="M21" s="22">
        <f t="shared" si="4"/>
        <v>1.0000000000291038</v>
      </c>
      <c r="N21" s="19"/>
    </row>
    <row r="22" spans="1:15">
      <c r="A22">
        <f t="shared" si="5"/>
        <v>18</v>
      </c>
      <c r="B22" s="19">
        <f t="shared" si="1"/>
        <v>3.814697265625E-6</v>
      </c>
      <c r="C22" s="19">
        <f t="shared" si="2"/>
        <v>3.8146972655879927E-6</v>
      </c>
      <c r="D22" s="19"/>
      <c r="E22" s="19"/>
      <c r="F22" s="19">
        <f t="shared" si="3"/>
        <v>-3.7387533351853015E-6</v>
      </c>
      <c r="G22" s="4">
        <f t="shared" si="0"/>
        <v>-1</v>
      </c>
      <c r="H22" s="23">
        <f t="shared" si="6"/>
        <v>1.0453396526725705</v>
      </c>
      <c r="I22" s="21">
        <f t="shared" si="7"/>
        <v>0.30452420171508132</v>
      </c>
      <c r="J22" s="22"/>
      <c r="K22" s="22"/>
      <c r="L22" s="22"/>
      <c r="M22" s="22">
        <f t="shared" si="4"/>
        <v>1.000000000007276</v>
      </c>
      <c r="N22" s="19"/>
    </row>
    <row r="23" spans="1:15">
      <c r="A23">
        <f t="shared" si="5"/>
        <v>19</v>
      </c>
      <c r="B23" s="19">
        <f t="shared" si="1"/>
        <v>1.9073486328125E-6</v>
      </c>
      <c r="C23" s="19">
        <f t="shared" si="2"/>
        <v>1.9073486328078741E-6</v>
      </c>
      <c r="D23" s="19"/>
      <c r="E23" s="19"/>
      <c r="F23" s="19">
        <f t="shared" si="3"/>
        <v>7.5943930402691208E-8</v>
      </c>
      <c r="G23" s="4">
        <f t="shared" si="0"/>
        <v>1</v>
      </c>
      <c r="H23" s="23">
        <f t="shared" si="6"/>
        <v>1.0453384910049308</v>
      </c>
      <c r="I23" s="21">
        <f t="shared" si="7"/>
        <v>0.30452021406076663</v>
      </c>
      <c r="J23" s="22"/>
      <c r="K23" s="22"/>
      <c r="L23" s="22"/>
      <c r="M23" s="22">
        <f t="shared" si="4"/>
        <v>1.000000000001819</v>
      </c>
      <c r="N23" s="19"/>
    </row>
    <row r="24" spans="1:15">
      <c r="A24">
        <f t="shared" si="5"/>
        <v>20</v>
      </c>
      <c r="B24" s="19">
        <f t="shared" si="1"/>
        <v>9.5367431640625E-7</v>
      </c>
      <c r="C24" s="19">
        <f t="shared" si="2"/>
        <v>9.5367431640567179E-7</v>
      </c>
      <c r="D24" s="19"/>
      <c r="E24" s="19"/>
      <c r="F24" s="19">
        <f t="shared" si="3"/>
        <v>-1.8314047024051829E-6</v>
      </c>
      <c r="G24" s="4">
        <f t="shared" si="0"/>
        <v>-1</v>
      </c>
      <c r="H24" s="23">
        <f t="shared" si="6"/>
        <v>1.0453390718311448</v>
      </c>
      <c r="I24" s="21">
        <f t="shared" si="7"/>
        <v>0.30452220788570827</v>
      </c>
      <c r="J24" s="22"/>
      <c r="K24" s="22"/>
      <c r="L24" s="22"/>
      <c r="M24" s="22">
        <f t="shared" si="4"/>
        <v>1.0000000000004547</v>
      </c>
      <c r="N24" s="19"/>
    </row>
    <row r="25" spans="1:15">
      <c r="A25">
        <f t="shared" si="5"/>
        <v>21</v>
      </c>
      <c r="B25" s="19">
        <f t="shared" si="1"/>
        <v>4.76837158203125E-7</v>
      </c>
      <c r="C25" s="19">
        <f t="shared" si="2"/>
        <v>4.7683715820305274E-7</v>
      </c>
      <c r="D25" s="19"/>
      <c r="E25" s="19"/>
      <c r="F25" s="19">
        <f t="shared" si="3"/>
        <v>-8.7773038599951114E-7</v>
      </c>
      <c r="G25" s="4">
        <f t="shared" si="0"/>
        <v>-1</v>
      </c>
      <c r="H25" s="23">
        <f t="shared" si="6"/>
        <v>1.0453387814161363</v>
      </c>
      <c r="I25" s="21">
        <f t="shared" si="7"/>
        <v>0.30452121097268353</v>
      </c>
      <c r="J25" s="22"/>
      <c r="K25" s="22"/>
      <c r="L25" s="22"/>
      <c r="M25" s="22">
        <f t="shared" si="4"/>
        <v>1.0000000000001137</v>
      </c>
      <c r="N25" s="19"/>
    </row>
    <row r="26" spans="1:15">
      <c r="A26">
        <f t="shared" si="5"/>
        <v>22</v>
      </c>
      <c r="B26" s="19">
        <f t="shared" si="1"/>
        <v>2.384185791015625E-7</v>
      </c>
      <c r="C26" s="19">
        <f t="shared" si="2"/>
        <v>2.3841857910155347E-7</v>
      </c>
      <c r="D26" s="19"/>
      <c r="E26" s="19"/>
      <c r="F26" s="19">
        <f t="shared" si="3"/>
        <v>-4.008932277964584E-7</v>
      </c>
      <c r="G26" s="4">
        <f t="shared" si="0"/>
        <v>-1</v>
      </c>
      <c r="H26" s="23">
        <f t="shared" si="6"/>
        <v>1.0453386362091075</v>
      </c>
      <c r="I26" s="21">
        <f t="shared" si="7"/>
        <v>0.30452071251630963</v>
      </c>
      <c r="J26" s="22"/>
      <c r="K26" s="22"/>
      <c r="L26" s="22"/>
      <c r="M26" s="22">
        <f t="shared" si="4"/>
        <v>1.0000000000000284</v>
      </c>
      <c r="N26" s="19"/>
    </row>
    <row r="27" spans="1:15">
      <c r="A27">
        <f t="shared" si="5"/>
        <v>23</v>
      </c>
      <c r="B27" s="19">
        <f t="shared" si="1"/>
        <v>1.1920928955078125E-7</v>
      </c>
      <c r="C27" s="19">
        <f t="shared" si="2"/>
        <v>1.1920928955078013E-7</v>
      </c>
      <c r="D27" s="19"/>
      <c r="E27" s="19"/>
      <c r="F27" s="19">
        <f t="shared" si="3"/>
        <v>-1.6247464869490493E-7</v>
      </c>
      <c r="G27" s="4">
        <f t="shared" si="0"/>
        <v>-1</v>
      </c>
      <c r="H27" s="23">
        <f t="shared" si="6"/>
        <v>1.045338563605712</v>
      </c>
      <c r="I27" s="21">
        <f t="shared" si="7"/>
        <v>0.30452046328815729</v>
      </c>
      <c r="J27" s="22"/>
      <c r="K27" s="22"/>
      <c r="L27" s="22"/>
      <c r="M27" s="22">
        <f t="shared" si="4"/>
        <v>1.0000000000000071</v>
      </c>
      <c r="N27" s="19"/>
    </row>
    <row r="28" spans="1:15">
      <c r="A28">
        <f t="shared" si="5"/>
        <v>24</v>
      </c>
      <c r="B28" s="19">
        <f t="shared" si="1"/>
        <v>5.9604644775390625E-8</v>
      </c>
      <c r="C28" s="19">
        <f t="shared" si="2"/>
        <v>5.9604644775390486E-8</v>
      </c>
      <c r="D28" s="19"/>
      <c r="E28" s="19"/>
      <c r="F28" s="19">
        <f t="shared" si="3"/>
        <v>-4.3265359144124803E-8</v>
      </c>
      <c r="G28" s="4">
        <f t="shared" si="0"/>
        <v>-1</v>
      </c>
      <c r="H28" s="23">
        <f t="shared" si="6"/>
        <v>1.0453385273040439</v>
      </c>
      <c r="I28" s="21">
        <f t="shared" si="7"/>
        <v>0.30452033867408979</v>
      </c>
      <c r="J28" s="22"/>
      <c r="K28" s="22"/>
      <c r="L28" s="22"/>
      <c r="M28" s="22">
        <f t="shared" si="4"/>
        <v>1.0000000000000018</v>
      </c>
      <c r="N28" s="19"/>
    </row>
    <row r="29" spans="1:15">
      <c r="A29">
        <f t="shared" si="5"/>
        <v>25</v>
      </c>
      <c r="B29" s="19">
        <f t="shared" si="1"/>
        <v>2.9802322387695313E-8</v>
      </c>
      <c r="C29" s="19">
        <f t="shared" si="2"/>
        <v>2.9802322387695296E-8</v>
      </c>
      <c r="D29" s="19"/>
      <c r="E29" s="19"/>
      <c r="F29" s="19">
        <f t="shared" si="3"/>
        <v>1.6339285631265683E-8</v>
      </c>
      <c r="G29" s="4">
        <f t="shared" si="0"/>
        <v>1</v>
      </c>
      <c r="H29" s="23">
        <f t="shared" si="6"/>
        <v>1.0453385091532172</v>
      </c>
      <c r="I29" s="21">
        <f t="shared" si="7"/>
        <v>0.3045202763670582</v>
      </c>
      <c r="J29" s="22"/>
      <c r="K29" s="22"/>
      <c r="L29" s="22"/>
      <c r="M29" s="22">
        <f t="shared" si="4"/>
        <v>1.0000000000000004</v>
      </c>
      <c r="N29" s="19"/>
    </row>
    <row r="30" spans="1:15">
      <c r="A30">
        <f t="shared" si="5"/>
        <v>26</v>
      </c>
      <c r="B30" s="19">
        <f t="shared" si="1"/>
        <v>1.4901161193847656E-8</v>
      </c>
      <c r="C30" s="19">
        <f t="shared" si="2"/>
        <v>1.4901161193847655E-8</v>
      </c>
      <c r="D30" s="19"/>
      <c r="E30" s="19"/>
      <c r="F30" s="19">
        <f t="shared" si="3"/>
        <v>-1.3463036756429613E-8</v>
      </c>
      <c r="G30" s="4">
        <f t="shared" si="0"/>
        <v>-1</v>
      </c>
      <c r="H30" s="23">
        <f t="shared" si="6"/>
        <v>1.0453385182286288</v>
      </c>
      <c r="I30" s="21">
        <f t="shared" si="7"/>
        <v>0.30452030752057346</v>
      </c>
      <c r="J30" s="22"/>
      <c r="K30" s="22"/>
      <c r="L30" s="22"/>
      <c r="M30" s="22">
        <f t="shared" si="4"/>
        <v>1</v>
      </c>
      <c r="N30" s="19"/>
    </row>
    <row r="31" spans="1:15">
      <c r="A31">
        <f t="shared" si="5"/>
        <v>27</v>
      </c>
      <c r="B31" s="19">
        <f t="shared" si="1"/>
        <v>7.4505805969238281E-9</v>
      </c>
      <c r="C31" s="19">
        <f t="shared" si="2"/>
        <v>7.4505805414126777E-9</v>
      </c>
      <c r="D31" s="19"/>
      <c r="E31" s="19"/>
      <c r="F31" s="19">
        <f t="shared" si="3"/>
        <v>1.4381244374180421E-9</v>
      </c>
      <c r="G31" s="4">
        <f t="shared" si="0"/>
        <v>1</v>
      </c>
      <c r="H31" s="23">
        <f t="shared" si="6"/>
        <v>1.0453385136909226</v>
      </c>
      <c r="I31" s="21">
        <f t="shared" si="7"/>
        <v>0.30452029194381569</v>
      </c>
      <c r="J31" s="22"/>
      <c r="K31" s="22"/>
      <c r="L31" s="22"/>
      <c r="M31" s="22">
        <f t="shared" si="4"/>
        <v>1</v>
      </c>
      <c r="N31" s="19"/>
    </row>
    <row r="32" spans="1:15">
      <c r="A32">
        <f t="shared" si="5"/>
        <v>28</v>
      </c>
      <c r="B32" s="19">
        <f t="shared" si="1"/>
        <v>3.7252902984619141E-9</v>
      </c>
      <c r="C32" s="19">
        <f t="shared" si="2"/>
        <v>3.7252902845841263E-9</v>
      </c>
      <c r="D32" s="19"/>
      <c r="E32" s="19"/>
      <c r="F32" s="19">
        <f t="shared" si="3"/>
        <v>-6.0124561039946356E-9</v>
      </c>
      <c r="G32" s="4">
        <f t="shared" si="0"/>
        <v>-1</v>
      </c>
      <c r="H32" s="23">
        <f t="shared" si="6"/>
        <v>1.0453385159597754</v>
      </c>
      <c r="I32" s="21">
        <f t="shared" si="7"/>
        <v>0.30452029973219452</v>
      </c>
      <c r="J32" s="22"/>
      <c r="K32" s="22"/>
      <c r="L32" s="22"/>
      <c r="M32" s="22">
        <f t="shared" si="4"/>
        <v>1</v>
      </c>
      <c r="N32" s="19"/>
    </row>
    <row r="33" spans="1:16">
      <c r="A33">
        <f t="shared" si="5"/>
        <v>29</v>
      </c>
      <c r="B33" s="19">
        <f t="shared" si="1"/>
        <v>1.862645149230957E-9</v>
      </c>
      <c r="C33" s="19">
        <f t="shared" si="2"/>
        <v>1.8626451457615101E-9</v>
      </c>
      <c r="D33" s="19"/>
      <c r="E33" s="19"/>
      <c r="F33" s="19">
        <f t="shared" si="3"/>
        <v>-2.2871658194105094E-9</v>
      </c>
      <c r="G33" s="4">
        <f t="shared" si="0"/>
        <v>-1</v>
      </c>
      <c r="H33" s="23">
        <f t="shared" si="6"/>
        <v>1.0453385148253489</v>
      </c>
      <c r="I33" s="21">
        <f t="shared" si="7"/>
        <v>0.30452029583800511</v>
      </c>
      <c r="J33" s="22"/>
      <c r="K33" s="22"/>
      <c r="L33" s="22"/>
      <c r="M33" s="22">
        <f t="shared" si="4"/>
        <v>1</v>
      </c>
      <c r="N33" s="19"/>
    </row>
    <row r="34" spans="1:16">
      <c r="A34">
        <f t="shared" si="5"/>
        <v>30</v>
      </c>
      <c r="B34" s="19">
        <f t="shared" si="1"/>
        <v>9.3132257461547852E-10</v>
      </c>
      <c r="C34" s="19">
        <f t="shared" si="2"/>
        <v>9.3132257374811678E-10</v>
      </c>
      <c r="D34" s="19"/>
      <c r="E34" s="19"/>
      <c r="F34" s="19">
        <f t="shared" si="3"/>
        <v>-4.2452067364899931E-10</v>
      </c>
      <c r="G34" s="4">
        <f t="shared" si="0"/>
        <v>-1</v>
      </c>
      <c r="H34" s="23">
        <f t="shared" si="6"/>
        <v>1.0453385142581357</v>
      </c>
      <c r="I34" s="21">
        <f t="shared" si="7"/>
        <v>0.3045202938909104</v>
      </c>
      <c r="J34" s="22"/>
      <c r="K34" s="22"/>
      <c r="L34" s="22"/>
      <c r="M34" s="22">
        <f t="shared" si="4"/>
        <v>1</v>
      </c>
      <c r="N34" s="19"/>
    </row>
    <row r="35" spans="1:16">
      <c r="A35">
        <f t="shared" si="5"/>
        <v>31</v>
      </c>
      <c r="B35" s="19">
        <f t="shared" si="1"/>
        <v>4.6566128730773926E-10</v>
      </c>
      <c r="C35" s="19">
        <f t="shared" si="2"/>
        <v>4.6566128709089882E-10</v>
      </c>
      <c r="D35" s="19"/>
      <c r="E35" s="19"/>
      <c r="F35" s="19">
        <f t="shared" si="3"/>
        <v>5.0680190009911747E-10</v>
      </c>
      <c r="G35" s="4">
        <f t="shared" si="0"/>
        <v>1</v>
      </c>
      <c r="H35" s="23">
        <f t="shared" si="6"/>
        <v>1.045338513974529</v>
      </c>
      <c r="I35" s="21">
        <f t="shared" si="7"/>
        <v>0.30452029291736304</v>
      </c>
      <c r="J35" s="22"/>
      <c r="K35" s="22"/>
      <c r="L35" s="22"/>
      <c r="M35" s="22">
        <f t="shared" si="4"/>
        <v>1</v>
      </c>
      <c r="N35" s="19"/>
    </row>
    <row r="36" spans="1:16">
      <c r="A36">
        <f t="shared" si="5"/>
        <v>32</v>
      </c>
      <c r="B36" s="19">
        <f t="shared" si="1"/>
        <v>2.3283064365386963E-10</v>
      </c>
      <c r="C36" s="19">
        <f t="shared" si="2"/>
        <v>2.3283064359965952E-10</v>
      </c>
      <c r="D36" s="19"/>
      <c r="E36" s="19"/>
      <c r="F36" s="19">
        <f t="shared" si="3"/>
        <v>4.1140613008218645E-11</v>
      </c>
      <c r="G36" s="4">
        <f t="shared" si="0"/>
        <v>1</v>
      </c>
      <c r="H36" s="24">
        <f t="shared" si="6"/>
        <v>1.0453385141163323</v>
      </c>
      <c r="I36" s="25">
        <f t="shared" si="7"/>
        <v>0.30452029340413672</v>
      </c>
      <c r="J36" s="22"/>
      <c r="K36" s="22"/>
      <c r="L36" s="22"/>
      <c r="M36" s="22"/>
      <c r="N36" s="19"/>
    </row>
    <row r="37" spans="1:16">
      <c r="B37" s="2"/>
      <c r="C37" s="2"/>
      <c r="D37" s="2"/>
      <c r="E37" s="2"/>
      <c r="F37" s="2"/>
      <c r="G37" s="4"/>
      <c r="H37" s="26" t="s">
        <v>25</v>
      </c>
      <c r="I37" s="27" t="s">
        <v>26</v>
      </c>
      <c r="M37" s="28">
        <f>PRODUCT(M3:M35)</f>
        <v>1.2074970677630721</v>
      </c>
      <c r="N37" s="19"/>
      <c r="P37" s="22"/>
    </row>
    <row r="38" spans="1:16">
      <c r="B38" s="2"/>
      <c r="C38" s="2"/>
      <c r="D38" s="2"/>
      <c r="E38" s="2"/>
      <c r="F38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39" sqref="E39"/>
    </sheetView>
  </sheetViews>
  <sheetFormatPr baseColWidth="10" defaultRowHeight="15"/>
  <cols>
    <col min="1" max="1" width="5.28515625" customWidth="1"/>
    <col min="2" max="3" width="14.140625" customWidth="1"/>
    <col min="4" max="4" width="6.5703125" customWidth="1"/>
    <col min="5" max="5" width="5.7109375" customWidth="1"/>
    <col min="7" max="7" width="8.7109375" customWidth="1"/>
    <col min="9" max="9" width="13.28515625" customWidth="1"/>
  </cols>
  <sheetData>
    <row r="1" spans="1:9">
      <c r="D1" t="s">
        <v>56</v>
      </c>
      <c r="E1" s="11">
        <v>0.75</v>
      </c>
      <c r="H1" s="1"/>
    </row>
    <row r="2" spans="1:9" ht="19.5">
      <c r="A2" s="6" t="s">
        <v>7</v>
      </c>
      <c r="B2" s="6" t="s">
        <v>39</v>
      </c>
      <c r="C2" s="7" t="s">
        <v>6</v>
      </c>
      <c r="D2" s="6"/>
      <c r="E2" s="6"/>
      <c r="F2" s="7" t="s">
        <v>32</v>
      </c>
      <c r="G2" s="6" t="s">
        <v>42</v>
      </c>
      <c r="H2" s="6" t="s">
        <v>17</v>
      </c>
      <c r="I2" s="6" t="s">
        <v>35</v>
      </c>
    </row>
    <row r="3" spans="1:9">
      <c r="A3">
        <v>1</v>
      </c>
      <c r="B3" s="2">
        <f>2^(-A3)</f>
        <v>0.5</v>
      </c>
      <c r="C3" s="2">
        <f>ATANH(B3)</f>
        <v>0.54930614433405489</v>
      </c>
      <c r="D3" s="12"/>
      <c r="E3" s="12"/>
      <c r="F3" s="12">
        <v>0</v>
      </c>
      <c r="G3" s="4">
        <f>-SIGN(I3)</f>
        <v>-1</v>
      </c>
      <c r="H3" s="13">
        <v>1</v>
      </c>
      <c r="I3" s="18">
        <f>E1</f>
        <v>0.75</v>
      </c>
    </row>
    <row r="4" spans="1:9">
      <c r="A4">
        <f>A3+1</f>
        <v>2</v>
      </c>
      <c r="B4" s="2">
        <f t="shared" ref="B4:B26" si="0">2^(-A4)</f>
        <v>0.25</v>
      </c>
      <c r="C4" s="2">
        <f t="shared" ref="C4:C26" si="1">ATANH(B4)</f>
        <v>0.25541281188299536</v>
      </c>
      <c r="D4" s="12"/>
      <c r="E4" s="12"/>
      <c r="F4" s="12">
        <f>F3-C3*G3</f>
        <v>0.54930614433405489</v>
      </c>
      <c r="G4" s="4">
        <f t="shared" ref="G4:G26" si="2">-SIGN(I4)</f>
        <v>-1</v>
      </c>
      <c r="H4" s="14">
        <f>H3+G3*I3*B3</f>
        <v>0.625</v>
      </c>
      <c r="I4" s="13">
        <f>I3+G3*H3*B3</f>
        <v>0.25</v>
      </c>
    </row>
    <row r="5" spans="1:9">
      <c r="A5">
        <f t="shared" ref="A5:A26" si="3">A4+1</f>
        <v>3</v>
      </c>
      <c r="B5" s="2">
        <f t="shared" si="0"/>
        <v>0.125</v>
      </c>
      <c r="C5" s="2">
        <f t="shared" si="1"/>
        <v>0.12565721414045308</v>
      </c>
      <c r="D5" s="12"/>
      <c r="E5" s="12"/>
      <c r="F5" s="12">
        <f t="shared" ref="F5:F26" si="4">F4-C4*G4</f>
        <v>0.80471895621705025</v>
      </c>
      <c r="G5" s="4">
        <f t="shared" si="2"/>
        <v>-1</v>
      </c>
      <c r="H5" s="14">
        <f t="shared" ref="H5:H26" si="5">H4+G4*I4*B4</f>
        <v>0.5625</v>
      </c>
      <c r="I5" s="13">
        <f t="shared" ref="I5:I26" si="6">I4+G4*H4*B4</f>
        <v>9.375E-2</v>
      </c>
    </row>
    <row r="6" spans="1:9">
      <c r="A6">
        <f t="shared" si="3"/>
        <v>4</v>
      </c>
      <c r="B6" s="2">
        <f t="shared" si="0"/>
        <v>6.25E-2</v>
      </c>
      <c r="C6" s="2">
        <f t="shared" si="1"/>
        <v>6.2581571477002995E-2</v>
      </c>
      <c r="D6" s="12"/>
      <c r="E6" s="12"/>
      <c r="F6" s="12">
        <f t="shared" si="4"/>
        <v>0.93037617035750331</v>
      </c>
      <c r="G6" s="4">
        <f t="shared" si="2"/>
        <v>-1</v>
      </c>
      <c r="H6" s="14">
        <f t="shared" si="5"/>
        <v>0.55078125</v>
      </c>
      <c r="I6" s="13">
        <f t="shared" si="6"/>
        <v>2.34375E-2</v>
      </c>
    </row>
    <row r="7" spans="1:9">
      <c r="A7">
        <f>A6</f>
        <v>4</v>
      </c>
      <c r="B7" s="2">
        <f t="shared" ref="B7" si="7">B6</f>
        <v>6.25E-2</v>
      </c>
      <c r="C7" s="2">
        <f t="shared" si="1"/>
        <v>6.2581571477002995E-2</v>
      </c>
      <c r="D7" s="12"/>
      <c r="E7" s="12"/>
      <c r="F7" s="12">
        <f t="shared" si="4"/>
        <v>0.99295774183450636</v>
      </c>
      <c r="G7" s="4">
        <f t="shared" si="2"/>
        <v>1</v>
      </c>
      <c r="H7" s="14">
        <f t="shared" si="5"/>
        <v>0.54931640625</v>
      </c>
      <c r="I7" s="13">
        <f t="shared" si="6"/>
        <v>-1.0986328125E-2</v>
      </c>
    </row>
    <row r="8" spans="1:9">
      <c r="A8">
        <f>A6+1</f>
        <v>5</v>
      </c>
      <c r="B8" s="2">
        <f t="shared" si="0"/>
        <v>3.125E-2</v>
      </c>
      <c r="C8" s="2">
        <f t="shared" si="1"/>
        <v>3.1260178490666965E-2</v>
      </c>
      <c r="D8" s="12"/>
      <c r="E8" s="12"/>
      <c r="F8" s="12">
        <f t="shared" si="4"/>
        <v>0.93037617035750331</v>
      </c>
      <c r="G8" s="4">
        <f t="shared" si="2"/>
        <v>-1</v>
      </c>
      <c r="H8" s="14">
        <f t="shared" si="5"/>
        <v>0.5486297607421875</v>
      </c>
      <c r="I8" s="13">
        <f t="shared" si="6"/>
        <v>2.3345947265625E-2</v>
      </c>
    </row>
    <row r="9" spans="1:9">
      <c r="A9">
        <f t="shared" si="3"/>
        <v>6</v>
      </c>
      <c r="B9" s="2">
        <f t="shared" si="0"/>
        <v>1.5625E-2</v>
      </c>
      <c r="C9" s="2">
        <f t="shared" si="1"/>
        <v>1.5626271752052265E-2</v>
      </c>
      <c r="D9" s="12"/>
      <c r="E9" s="12"/>
      <c r="F9" s="12">
        <f t="shared" si="4"/>
        <v>0.96163634884817029</v>
      </c>
      <c r="G9" s="4">
        <f t="shared" si="2"/>
        <v>-1</v>
      </c>
      <c r="H9" s="14">
        <f t="shared" si="5"/>
        <v>0.54790019989013672</v>
      </c>
      <c r="I9" s="13">
        <f t="shared" si="6"/>
        <v>6.2012672424316406E-3</v>
      </c>
    </row>
    <row r="10" spans="1:9">
      <c r="A10">
        <f t="shared" si="3"/>
        <v>7</v>
      </c>
      <c r="B10" s="2">
        <f t="shared" si="0"/>
        <v>7.8125E-3</v>
      </c>
      <c r="C10" s="2">
        <f t="shared" si="1"/>
        <v>7.8126589515404073E-3</v>
      </c>
      <c r="D10" s="12"/>
      <c r="E10" s="12"/>
      <c r="F10" s="12">
        <f t="shared" si="4"/>
        <v>0.97726262060022251</v>
      </c>
      <c r="G10" s="4">
        <f t="shared" si="2"/>
        <v>1</v>
      </c>
      <c r="H10" s="14">
        <f t="shared" si="5"/>
        <v>0.54780330508947372</v>
      </c>
      <c r="I10" s="13">
        <f t="shared" si="6"/>
        <v>-2.3596733808517456E-3</v>
      </c>
    </row>
    <row r="11" spans="1:9">
      <c r="A11">
        <f t="shared" si="3"/>
        <v>8</v>
      </c>
      <c r="B11" s="2">
        <f t="shared" si="0"/>
        <v>3.90625E-3</v>
      </c>
      <c r="C11" s="2">
        <f t="shared" si="1"/>
        <v>3.9062698683968123E-3</v>
      </c>
      <c r="D11" s="12"/>
      <c r="E11" s="12"/>
      <c r="F11" s="12">
        <f t="shared" si="4"/>
        <v>0.96944996164868213</v>
      </c>
      <c r="G11" s="4">
        <f t="shared" si="2"/>
        <v>-1</v>
      </c>
      <c r="H11" s="14">
        <f t="shared" si="5"/>
        <v>0.54778487014118582</v>
      </c>
      <c r="I11" s="13">
        <f t="shared" si="6"/>
        <v>1.9200399401597679E-3</v>
      </c>
    </row>
    <row r="12" spans="1:9">
      <c r="A12">
        <f t="shared" si="3"/>
        <v>9</v>
      </c>
      <c r="B12" s="2">
        <f t="shared" si="0"/>
        <v>1.953125E-3</v>
      </c>
      <c r="C12" s="2">
        <f t="shared" si="1"/>
        <v>1.9531274835326053E-3</v>
      </c>
      <c r="D12" s="12"/>
      <c r="E12" s="12"/>
      <c r="F12" s="12">
        <f t="shared" si="4"/>
        <v>0.97335623151707895</v>
      </c>
      <c r="G12" s="4">
        <f t="shared" si="2"/>
        <v>1</v>
      </c>
      <c r="H12" s="14">
        <f t="shared" si="5"/>
        <v>0.54777736998516957</v>
      </c>
      <c r="I12" s="13">
        <f t="shared" si="6"/>
        <v>-2.1974470882923924E-4</v>
      </c>
    </row>
    <row r="13" spans="1:9">
      <c r="A13">
        <f t="shared" si="3"/>
        <v>10</v>
      </c>
      <c r="B13" s="2">
        <f t="shared" si="0"/>
        <v>9.765625E-4</v>
      </c>
      <c r="C13" s="2">
        <f t="shared" si="1"/>
        <v>9.7656281044103507E-4</v>
      </c>
      <c r="D13" s="12"/>
      <c r="E13" s="12"/>
      <c r="F13" s="12">
        <f t="shared" si="4"/>
        <v>0.97140310403354635</v>
      </c>
      <c r="G13" s="4">
        <f t="shared" si="2"/>
        <v>-1</v>
      </c>
      <c r="H13" s="14">
        <f t="shared" si="5"/>
        <v>0.54777694079628514</v>
      </c>
      <c r="I13" s="13">
        <f t="shared" si="6"/>
        <v>8.5013296692304507E-4</v>
      </c>
    </row>
    <row r="14" spans="1:9">
      <c r="A14">
        <f t="shared" si="3"/>
        <v>11</v>
      </c>
      <c r="B14" s="2">
        <f t="shared" si="0"/>
        <v>4.8828125E-4</v>
      </c>
      <c r="C14" s="2">
        <f t="shared" si="1"/>
        <v>4.8828128880508512E-4</v>
      </c>
      <c r="D14" s="12"/>
      <c r="E14" s="12"/>
      <c r="F14" s="12">
        <f t="shared" si="4"/>
        <v>0.97237966684398736</v>
      </c>
      <c r="G14" s="4">
        <f t="shared" si="2"/>
        <v>-1</v>
      </c>
      <c r="H14" s="14">
        <f t="shared" si="5"/>
        <v>0.54777611058830966</v>
      </c>
      <c r="I14" s="13">
        <f t="shared" si="6"/>
        <v>3.1519454817667287E-4</v>
      </c>
    </row>
    <row r="15" spans="1:9">
      <c r="A15">
        <f t="shared" si="3"/>
        <v>12</v>
      </c>
      <c r="B15" s="2">
        <f t="shared" si="0"/>
        <v>2.44140625E-4</v>
      </c>
      <c r="C15" s="2">
        <f t="shared" si="1"/>
        <v>2.4414062985063774E-4</v>
      </c>
      <c r="D15" s="12"/>
      <c r="E15" s="12"/>
      <c r="F15" s="12">
        <f t="shared" si="4"/>
        <v>0.97286794813279243</v>
      </c>
      <c r="G15" s="4">
        <f t="shared" si="2"/>
        <v>-1</v>
      </c>
      <c r="H15" s="14">
        <f t="shared" si="5"/>
        <v>0.54777595668472168</v>
      </c>
      <c r="I15" s="13">
        <f t="shared" si="6"/>
        <v>4.7725744178474792E-5</v>
      </c>
    </row>
    <row r="16" spans="1:9">
      <c r="A16">
        <f t="shared" si="3"/>
        <v>13</v>
      </c>
      <c r="B16" s="2">
        <f t="shared" si="0"/>
        <v>1.220703125E-4</v>
      </c>
      <c r="C16" s="2">
        <f t="shared" si="1"/>
        <v>1.2207031310632979E-4</v>
      </c>
      <c r="D16" s="12"/>
      <c r="E16" s="12"/>
      <c r="F16" s="12">
        <f t="shared" si="4"/>
        <v>0.9731120887626431</v>
      </c>
      <c r="G16" s="4">
        <f t="shared" si="2"/>
        <v>1</v>
      </c>
      <c r="H16" s="14">
        <f t="shared" si="5"/>
        <v>0.5477759450329287</v>
      </c>
      <c r="I16" s="13">
        <f t="shared" si="6"/>
        <v>-8.6008620246506086E-5</v>
      </c>
    </row>
    <row r="17" spans="1:9">
      <c r="A17">
        <f>A16</f>
        <v>13</v>
      </c>
      <c r="B17" s="2">
        <f t="shared" ref="B17" si="8">B16</f>
        <v>1.220703125E-4</v>
      </c>
      <c r="C17" s="2">
        <f t="shared" si="1"/>
        <v>1.2207031310632979E-4</v>
      </c>
      <c r="D17" s="12"/>
      <c r="E17" s="12"/>
      <c r="F17" s="12">
        <f t="shared" si="4"/>
        <v>0.97299001844953681</v>
      </c>
      <c r="G17" s="4">
        <f t="shared" si="2"/>
        <v>1</v>
      </c>
      <c r="H17" s="14">
        <f t="shared" si="5"/>
        <v>0.54777593453382956</v>
      </c>
      <c r="I17" s="13">
        <f t="shared" si="6"/>
        <v>-1.9141439456353657E-5</v>
      </c>
    </row>
    <row r="18" spans="1:9">
      <c r="A18">
        <f>A16+1</f>
        <v>14</v>
      </c>
      <c r="B18" s="2">
        <f t="shared" si="0"/>
        <v>6.103515625E-5</v>
      </c>
      <c r="C18" s="2">
        <f t="shared" si="1"/>
        <v>6.1035156325777343E-5</v>
      </c>
      <c r="D18" s="12"/>
      <c r="E18" s="12"/>
      <c r="F18" s="12">
        <f t="shared" si="4"/>
        <v>0.97286794813643052</v>
      </c>
      <c r="G18" s="4">
        <f t="shared" si="2"/>
        <v>-1</v>
      </c>
      <c r="H18" s="14">
        <f t="shared" si="5"/>
        <v>0.54777593219722809</v>
      </c>
      <c r="I18" s="13">
        <f t="shared" si="6"/>
        <v>4.7725740052170459E-5</v>
      </c>
    </row>
    <row r="19" spans="1:9">
      <c r="A19">
        <f t="shared" si="3"/>
        <v>15</v>
      </c>
      <c r="B19" s="2">
        <f t="shared" si="0"/>
        <v>3.0517578125E-5</v>
      </c>
      <c r="C19" s="2">
        <f t="shared" si="1"/>
        <v>3.0517578134473034E-5</v>
      </c>
      <c r="D19" s="12"/>
      <c r="E19" s="12"/>
      <c r="F19" s="12">
        <f t="shared" si="4"/>
        <v>0.97292898329275634</v>
      </c>
      <c r="G19" s="4">
        <f t="shared" si="2"/>
        <v>-1</v>
      </c>
      <c r="H19" s="14">
        <f t="shared" si="5"/>
        <v>0.54777592928428009</v>
      </c>
      <c r="I19" s="13">
        <f t="shared" si="6"/>
        <v>1.4292150440523237E-5</v>
      </c>
    </row>
    <row r="20" spans="1:9">
      <c r="A20">
        <f t="shared" si="3"/>
        <v>16</v>
      </c>
      <c r="B20" s="2">
        <f t="shared" si="0"/>
        <v>1.52587890625E-5</v>
      </c>
      <c r="C20" s="2">
        <f t="shared" si="1"/>
        <v>1.5258789063684183E-5</v>
      </c>
      <c r="D20" s="12"/>
      <c r="E20" s="12"/>
      <c r="F20" s="12">
        <f t="shared" si="4"/>
        <v>0.97295950087089078</v>
      </c>
      <c r="G20" s="4">
        <f t="shared" si="2"/>
        <v>1</v>
      </c>
      <c r="H20" s="14">
        <f t="shared" si="5"/>
        <v>0.54777592884811832</v>
      </c>
      <c r="I20" s="13">
        <f t="shared" si="6"/>
        <v>-2.4246442764042564E-6</v>
      </c>
    </row>
    <row r="21" spans="1:9">
      <c r="A21">
        <f t="shared" si="3"/>
        <v>17</v>
      </c>
      <c r="B21" s="2">
        <f t="shared" si="0"/>
        <v>7.62939453125E-6</v>
      </c>
      <c r="C21" s="2">
        <f t="shared" si="1"/>
        <v>7.6293945313980258E-6</v>
      </c>
      <c r="D21" s="12"/>
      <c r="E21" s="12"/>
      <c r="F21" s="12">
        <f t="shared" si="4"/>
        <v>0.97294424208182706</v>
      </c>
      <c r="G21" s="4">
        <f t="shared" si="2"/>
        <v>-1</v>
      </c>
      <c r="H21" s="14">
        <f t="shared" si="5"/>
        <v>0.54777592881112114</v>
      </c>
      <c r="I21" s="13">
        <f t="shared" si="6"/>
        <v>5.9337530754041897E-6</v>
      </c>
    </row>
    <row r="22" spans="1:9">
      <c r="A22">
        <f t="shared" si="3"/>
        <v>18</v>
      </c>
      <c r="B22" s="2">
        <f t="shared" si="0"/>
        <v>3.814697265625E-6</v>
      </c>
      <c r="C22" s="2">
        <f t="shared" si="1"/>
        <v>3.8146972655879927E-6</v>
      </c>
      <c r="D22" s="12"/>
      <c r="E22" s="12"/>
      <c r="F22" s="12">
        <f t="shared" si="4"/>
        <v>0.97295187147635842</v>
      </c>
      <c r="G22" s="4">
        <f t="shared" si="2"/>
        <v>-1</v>
      </c>
      <c r="H22" s="14">
        <f t="shared" si="5"/>
        <v>0.54777592876585024</v>
      </c>
      <c r="I22" s="13">
        <f t="shared" si="6"/>
        <v>1.7545543997822328E-6</v>
      </c>
    </row>
    <row r="23" spans="1:9">
      <c r="A23">
        <f t="shared" si="3"/>
        <v>19</v>
      </c>
      <c r="B23" s="2">
        <f t="shared" si="0"/>
        <v>1.9073486328125E-6</v>
      </c>
      <c r="C23" s="2">
        <f t="shared" si="1"/>
        <v>1.9073486328078741E-6</v>
      </c>
      <c r="D23" s="12"/>
      <c r="E23" s="12"/>
      <c r="F23" s="12">
        <f t="shared" si="4"/>
        <v>0.97295568617362405</v>
      </c>
      <c r="G23" s="4">
        <f t="shared" si="2"/>
        <v>1</v>
      </c>
      <c r="H23" s="14">
        <f t="shared" si="5"/>
        <v>0.54777592875915715</v>
      </c>
      <c r="I23" s="13">
        <f t="shared" si="6"/>
        <v>-3.3504493785605091E-7</v>
      </c>
    </row>
    <row r="24" spans="1:9">
      <c r="A24">
        <f t="shared" si="3"/>
        <v>20</v>
      </c>
      <c r="B24" s="2">
        <f t="shared" si="0"/>
        <v>9.5367431640625E-7</v>
      </c>
      <c r="C24" s="2">
        <f t="shared" si="1"/>
        <v>9.5367431640567179E-7</v>
      </c>
      <c r="D24" s="12"/>
      <c r="E24" s="12"/>
      <c r="F24" s="12">
        <f t="shared" si="4"/>
        <v>0.97295377882499123</v>
      </c>
      <c r="G24" s="4">
        <f t="shared" si="2"/>
        <v>-1</v>
      </c>
      <c r="H24" s="14">
        <f t="shared" si="5"/>
        <v>0.5477759287585181</v>
      </c>
      <c r="I24" s="13">
        <f t="shared" si="6"/>
        <v>7.0975473095032487E-7</v>
      </c>
    </row>
    <row r="25" spans="1:9">
      <c r="A25">
        <f t="shared" si="3"/>
        <v>21</v>
      </c>
      <c r="B25" s="2">
        <f t="shared" si="0"/>
        <v>4.76837158203125E-7</v>
      </c>
      <c r="C25" s="2">
        <f t="shared" si="1"/>
        <v>4.7683715820305274E-7</v>
      </c>
      <c r="D25" s="12"/>
      <c r="E25" s="12"/>
      <c r="F25" s="12">
        <f t="shared" si="4"/>
        <v>0.97295473249930764</v>
      </c>
      <c r="G25" s="4">
        <f t="shared" si="2"/>
        <v>-1</v>
      </c>
      <c r="H25" s="14">
        <f t="shared" si="5"/>
        <v>0.5477759287578412</v>
      </c>
      <c r="I25" s="13">
        <f t="shared" si="6"/>
        <v>1.8735489654774642E-7</v>
      </c>
    </row>
    <row r="26" spans="1:9">
      <c r="A26">
        <f t="shared" si="3"/>
        <v>22</v>
      </c>
      <c r="B26" s="2">
        <f t="shared" si="0"/>
        <v>2.384185791015625E-7</v>
      </c>
      <c r="C26" s="2">
        <f t="shared" si="1"/>
        <v>2.3841857910155347E-7</v>
      </c>
      <c r="D26" s="12"/>
      <c r="E26" s="12"/>
      <c r="F26" s="15">
        <f t="shared" si="4"/>
        <v>0.97295520933646584</v>
      </c>
      <c r="G26" s="4">
        <f t="shared" si="2"/>
        <v>1</v>
      </c>
      <c r="H26" s="14">
        <f t="shared" si="5"/>
        <v>0.54777592875775183</v>
      </c>
      <c r="I26" s="13">
        <f t="shared" si="6"/>
        <v>-7.3845020653220033E-8</v>
      </c>
    </row>
    <row r="27" spans="1:9">
      <c r="B27" s="2"/>
      <c r="C27" s="2"/>
      <c r="D27" s="12"/>
      <c r="E27" s="12"/>
      <c r="F27" s="15" t="s">
        <v>54</v>
      </c>
      <c r="G27" s="12"/>
      <c r="H27" s="14"/>
      <c r="I27" s="13"/>
    </row>
    <row r="28" spans="1:9">
      <c r="B28" s="2"/>
      <c r="C28" s="2"/>
      <c r="D28" s="12"/>
      <c r="E28" s="12"/>
      <c r="F28" s="12"/>
      <c r="G28" s="12"/>
      <c r="H28" s="14"/>
      <c r="I28" s="13"/>
    </row>
    <row r="29" spans="1:9">
      <c r="B29" s="2"/>
      <c r="C29" s="2"/>
      <c r="D29" s="12"/>
      <c r="E29" s="12"/>
      <c r="F29" s="2">
        <f>ATANH(E1)</f>
        <v>0.97295507452765662</v>
      </c>
      <c r="G29" s="12" t="s">
        <v>55</v>
      </c>
      <c r="H29" s="14"/>
      <c r="I29" s="1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F37" sqref="F37"/>
    </sheetView>
  </sheetViews>
  <sheetFormatPr baseColWidth="10" defaultRowHeight="15"/>
  <cols>
    <col min="1" max="1" width="7" customWidth="1"/>
    <col min="3" max="3" width="14" customWidth="1"/>
    <col min="4" max="4" width="8.85546875" customWidth="1"/>
    <col min="5" max="5" width="6.42578125" customWidth="1"/>
    <col min="7" max="7" width="10.5703125" customWidth="1"/>
    <col min="8" max="8" width="14.42578125" customWidth="1"/>
    <col min="9" max="9" width="14.7109375" customWidth="1"/>
    <col min="10" max="10" width="6.42578125" customWidth="1"/>
    <col min="11" max="11" width="4.42578125" customWidth="1"/>
    <col min="12" max="12" width="9.7109375" customWidth="1"/>
    <col min="13" max="13" width="13.85546875" customWidth="1"/>
  </cols>
  <sheetData>
    <row r="1" spans="1:13" ht="23.25" customHeight="1">
      <c r="D1" t="s">
        <v>30</v>
      </c>
      <c r="E1" s="11">
        <v>0.85</v>
      </c>
      <c r="H1" s="1"/>
      <c r="L1" t="s">
        <v>24</v>
      </c>
    </row>
    <row r="2" spans="1:13" ht="19.5">
      <c r="A2" s="6" t="s">
        <v>7</v>
      </c>
      <c r="B2" s="6" t="s">
        <v>39</v>
      </c>
      <c r="C2" s="7" t="s">
        <v>6</v>
      </c>
      <c r="D2" s="6"/>
      <c r="E2" s="6"/>
      <c r="F2" s="7" t="s">
        <v>32</v>
      </c>
      <c r="G2" s="6" t="s">
        <v>33</v>
      </c>
      <c r="H2" s="6" t="s">
        <v>17</v>
      </c>
      <c r="I2" s="6" t="s">
        <v>35</v>
      </c>
    </row>
    <row r="3" spans="1:13">
      <c r="A3">
        <v>1</v>
      </c>
      <c r="B3" s="2">
        <f>2^(-A3)</f>
        <v>0.5</v>
      </c>
      <c r="C3" s="2">
        <f>ATANH(B3)</f>
        <v>0.54930614433405489</v>
      </c>
      <c r="D3" s="12"/>
      <c r="E3" s="12"/>
      <c r="F3" s="12">
        <v>0</v>
      </c>
      <c r="G3" s="4">
        <f>-SIGN(I3)</f>
        <v>-1</v>
      </c>
      <c r="H3" s="18">
        <f>E1+1/4</f>
        <v>1.1000000000000001</v>
      </c>
      <c r="I3" s="18">
        <f>E1-1/4</f>
        <v>0.6</v>
      </c>
      <c r="L3" s="2">
        <f>1/SQRT(1-2^(-2*A3))</f>
        <v>1.1547005383792517</v>
      </c>
    </row>
    <row r="4" spans="1:13">
      <c r="A4">
        <f>A3+1</f>
        <v>2</v>
      </c>
      <c r="B4" s="2">
        <f t="shared" ref="B4:B24" si="0">2^(-A4)</f>
        <v>0.25</v>
      </c>
      <c r="C4" s="2">
        <f t="shared" ref="C4:C24" si="1">ATANH(B4)</f>
        <v>0.25541281188299536</v>
      </c>
      <c r="D4" s="12"/>
      <c r="E4" s="12"/>
      <c r="F4" s="12">
        <f>F3+C3*G3</f>
        <v>-0.54930614433405489</v>
      </c>
      <c r="G4" s="4">
        <f t="shared" ref="G4:G24" si="2">-SIGN(I4)</f>
        <v>-1</v>
      </c>
      <c r="H4" s="14">
        <f>H3+G3*I3*B3</f>
        <v>0.8</v>
      </c>
      <c r="I4" s="13">
        <f>I3+G3*H3*B3</f>
        <v>4.9999999999999933E-2</v>
      </c>
      <c r="L4" s="12">
        <f t="shared" ref="L4:L24" si="3">1/SQRT(1-2^(-2*A4))</f>
        <v>1.0327955589886444</v>
      </c>
    </row>
    <row r="5" spans="1:13">
      <c r="A5">
        <f t="shared" ref="A5:A24" si="4">A4+1</f>
        <v>3</v>
      </c>
      <c r="B5" s="2">
        <f t="shared" si="0"/>
        <v>0.125</v>
      </c>
      <c r="C5" s="2">
        <f t="shared" si="1"/>
        <v>0.12565721414045308</v>
      </c>
      <c r="D5" s="12"/>
      <c r="E5" s="12"/>
      <c r="F5" s="12">
        <f t="shared" ref="F5:F24" si="5">F4+C4*G4</f>
        <v>-0.80471895621705025</v>
      </c>
      <c r="G5" s="4">
        <f t="shared" si="2"/>
        <v>1</v>
      </c>
      <c r="H5" s="14">
        <f t="shared" ref="H5:H24" si="6">H4+G4*I4*B4</f>
        <v>0.78750000000000009</v>
      </c>
      <c r="I5" s="13">
        <f t="shared" ref="I5:I24" si="7">I4+G4*H4*B4</f>
        <v>-0.15000000000000008</v>
      </c>
      <c r="L5" s="12">
        <f t="shared" si="3"/>
        <v>1.0079052613579391</v>
      </c>
    </row>
    <row r="6" spans="1:13">
      <c r="A6">
        <f t="shared" si="4"/>
        <v>4</v>
      </c>
      <c r="B6" s="2">
        <f t="shared" si="0"/>
        <v>6.25E-2</v>
      </c>
      <c r="C6" s="2">
        <f t="shared" si="1"/>
        <v>6.2581571477002995E-2</v>
      </c>
      <c r="D6" s="12"/>
      <c r="E6" s="12"/>
      <c r="F6" s="12">
        <f t="shared" si="5"/>
        <v>-0.6790617420765972</v>
      </c>
      <c r="G6" s="4">
        <f t="shared" si="2"/>
        <v>1</v>
      </c>
      <c r="H6" s="14">
        <f t="shared" si="6"/>
        <v>0.76875000000000004</v>
      </c>
      <c r="I6" s="13">
        <f t="shared" si="7"/>
        <v>-5.1562500000000067E-2</v>
      </c>
      <c r="L6" s="12">
        <f t="shared" si="3"/>
        <v>1.0019588657362393</v>
      </c>
    </row>
    <row r="7" spans="1:13">
      <c r="A7">
        <f>A6</f>
        <v>4</v>
      </c>
      <c r="B7" s="2">
        <f>B6</f>
        <v>6.25E-2</v>
      </c>
      <c r="C7" s="2">
        <f t="shared" si="1"/>
        <v>6.2581571477002995E-2</v>
      </c>
      <c r="D7" s="12"/>
      <c r="E7" s="12"/>
      <c r="F7" s="12">
        <f t="shared" si="5"/>
        <v>-0.61648017059959415</v>
      </c>
      <c r="G7" s="4">
        <f t="shared" si="2"/>
        <v>1</v>
      </c>
      <c r="H7" s="14">
        <f t="shared" si="6"/>
        <v>0.76552734375000009</v>
      </c>
      <c r="I7" s="13">
        <f t="shared" si="7"/>
        <v>-3.5156250000000638E-3</v>
      </c>
      <c r="L7" s="12">
        <f t="shared" si="3"/>
        <v>1.0019588657362393</v>
      </c>
    </row>
    <row r="8" spans="1:13">
      <c r="A8">
        <f>A6+1</f>
        <v>5</v>
      </c>
      <c r="B8" s="2">
        <f t="shared" si="0"/>
        <v>3.125E-2</v>
      </c>
      <c r="C8" s="2">
        <f t="shared" si="1"/>
        <v>3.1260178490666965E-2</v>
      </c>
      <c r="D8" s="12"/>
      <c r="E8" s="12"/>
      <c r="F8" s="12">
        <f t="shared" si="5"/>
        <v>-0.5538985991225911</v>
      </c>
      <c r="G8" s="4">
        <f t="shared" si="2"/>
        <v>-1</v>
      </c>
      <c r="H8" s="14">
        <f t="shared" si="6"/>
        <v>0.76530761718750007</v>
      </c>
      <c r="I8" s="13">
        <f t="shared" si="7"/>
        <v>4.4329833984374942E-2</v>
      </c>
      <c r="L8" s="12">
        <f t="shared" si="3"/>
        <v>1.0004886391691559</v>
      </c>
    </row>
    <row r="9" spans="1:13">
      <c r="A9">
        <f t="shared" si="4"/>
        <v>6</v>
      </c>
      <c r="B9" s="2">
        <f t="shared" si="0"/>
        <v>1.5625E-2</v>
      </c>
      <c r="C9" s="2">
        <f t="shared" si="1"/>
        <v>1.5626271752052265E-2</v>
      </c>
      <c r="D9" s="12"/>
      <c r="E9" s="12"/>
      <c r="F9" s="12">
        <f t="shared" si="5"/>
        <v>-0.58515877761325807</v>
      </c>
      <c r="G9" s="4">
        <f t="shared" si="2"/>
        <v>-1</v>
      </c>
      <c r="H9" s="14">
        <f t="shared" si="6"/>
        <v>0.76392230987548837</v>
      </c>
      <c r="I9" s="13">
        <f t="shared" si="7"/>
        <v>2.0413970947265565E-2</v>
      </c>
      <c r="L9" s="12">
        <f t="shared" si="3"/>
        <v>1.0001220926687902</v>
      </c>
    </row>
    <row r="10" spans="1:13">
      <c r="A10">
        <f t="shared" si="4"/>
        <v>7</v>
      </c>
      <c r="B10" s="2">
        <f t="shared" si="0"/>
        <v>7.8125E-3</v>
      </c>
      <c r="C10" s="2">
        <f t="shared" si="1"/>
        <v>7.8126589515404073E-3</v>
      </c>
      <c r="D10" s="12"/>
      <c r="E10" s="12"/>
      <c r="F10" s="12">
        <f t="shared" si="5"/>
        <v>-0.6007850493653103</v>
      </c>
      <c r="G10" s="4">
        <f t="shared" si="2"/>
        <v>-1</v>
      </c>
      <c r="H10" s="14">
        <f t="shared" si="6"/>
        <v>0.76360334157943732</v>
      </c>
      <c r="I10" s="13">
        <f t="shared" si="7"/>
        <v>8.4776848554610588E-3</v>
      </c>
      <c r="L10" s="12">
        <f t="shared" si="3"/>
        <v>1.0000305189751799</v>
      </c>
      <c r="M10" s="29"/>
    </row>
    <row r="11" spans="1:13">
      <c r="A11">
        <f t="shared" si="4"/>
        <v>8</v>
      </c>
      <c r="B11" s="2">
        <f t="shared" si="0"/>
        <v>3.90625E-3</v>
      </c>
      <c r="C11" s="2">
        <f t="shared" si="1"/>
        <v>3.9062698683968123E-3</v>
      </c>
      <c r="D11" s="12"/>
      <c r="E11" s="12"/>
      <c r="F11" s="12">
        <f t="shared" si="5"/>
        <v>-0.60859770831685067</v>
      </c>
      <c r="G11" s="4">
        <f t="shared" si="2"/>
        <v>-1</v>
      </c>
      <c r="H11" s="14">
        <f t="shared" si="6"/>
        <v>0.76353710966650401</v>
      </c>
      <c r="I11" s="13">
        <f t="shared" si="7"/>
        <v>2.5120337493717048E-3</v>
      </c>
      <c r="L11" s="12">
        <f t="shared" si="3"/>
        <v>1.0000076294818439</v>
      </c>
      <c r="M11" s="29"/>
    </row>
    <row r="12" spans="1:13">
      <c r="A12">
        <f t="shared" si="4"/>
        <v>9</v>
      </c>
      <c r="B12" s="2">
        <f t="shared" si="0"/>
        <v>1.953125E-3</v>
      </c>
      <c r="C12" s="2">
        <f t="shared" si="1"/>
        <v>1.9531274835326053E-3</v>
      </c>
      <c r="D12" s="12"/>
      <c r="E12" s="12"/>
      <c r="F12" s="12">
        <f t="shared" si="5"/>
        <v>-0.61250397818524749</v>
      </c>
      <c r="G12" s="4">
        <f t="shared" si="2"/>
        <v>1</v>
      </c>
      <c r="H12" s="14">
        <f t="shared" si="6"/>
        <v>0.76352729703467048</v>
      </c>
      <c r="I12" s="13">
        <f t="shared" si="7"/>
        <v>-4.7053308526307652E-4</v>
      </c>
      <c r="L12" s="12">
        <f t="shared" si="3"/>
        <v>1.0000019073540898</v>
      </c>
    </row>
    <row r="13" spans="1:13">
      <c r="A13">
        <f t="shared" si="4"/>
        <v>10</v>
      </c>
      <c r="B13" s="2">
        <f t="shared" si="0"/>
        <v>9.765625E-4</v>
      </c>
      <c r="C13" s="2">
        <f t="shared" si="1"/>
        <v>9.7656281044103507E-4</v>
      </c>
      <c r="D13" s="12"/>
      <c r="E13" s="12"/>
      <c r="F13" s="12">
        <f t="shared" si="5"/>
        <v>-0.61055085070171489</v>
      </c>
      <c r="G13" s="4">
        <f t="shared" si="2"/>
        <v>-1</v>
      </c>
      <c r="H13" s="14">
        <f t="shared" si="6"/>
        <v>0.76352637802473833</v>
      </c>
      <c r="I13" s="13">
        <f t="shared" si="7"/>
        <v>1.0207311667577643E-3</v>
      </c>
      <c r="L13" s="12">
        <f t="shared" si="3"/>
        <v>1.0000004768374993</v>
      </c>
      <c r="M13" s="2"/>
    </row>
    <row r="14" spans="1:13">
      <c r="A14">
        <f t="shared" si="4"/>
        <v>11</v>
      </c>
      <c r="B14" s="2">
        <f t="shared" si="0"/>
        <v>4.8828125E-4</v>
      </c>
      <c r="C14" s="2">
        <f t="shared" si="1"/>
        <v>4.8828128880508512E-4</v>
      </c>
      <c r="D14" s="12"/>
      <c r="E14" s="12"/>
      <c r="F14" s="12">
        <f t="shared" si="5"/>
        <v>-0.61152741351215589</v>
      </c>
      <c r="G14" s="4">
        <f t="shared" si="2"/>
        <v>-1</v>
      </c>
      <c r="H14" s="14">
        <f t="shared" si="6"/>
        <v>0.76352538121695834</v>
      </c>
      <c r="I14" s="13">
        <f t="shared" si="7"/>
        <v>2.7509993821798074E-4</v>
      </c>
      <c r="L14" s="12">
        <f t="shared" si="3"/>
        <v>1.0000001192093109</v>
      </c>
    </row>
    <row r="15" spans="1:13">
      <c r="A15">
        <f t="shared" si="4"/>
        <v>12</v>
      </c>
      <c r="B15" s="2">
        <f t="shared" si="0"/>
        <v>2.44140625E-4</v>
      </c>
      <c r="C15" s="2">
        <f t="shared" si="1"/>
        <v>2.4414062985063774E-4</v>
      </c>
      <c r="D15" s="12"/>
      <c r="E15" s="12"/>
      <c r="F15" s="12">
        <f t="shared" si="5"/>
        <v>-0.61201569480096096</v>
      </c>
      <c r="G15" s="4">
        <f t="shared" si="2"/>
        <v>1</v>
      </c>
      <c r="H15" s="14">
        <f t="shared" si="6"/>
        <v>0.76352524689081669</v>
      </c>
      <c r="I15" s="13">
        <f t="shared" si="7"/>
        <v>-9.7715189329362201E-5</v>
      </c>
      <c r="L15" s="12">
        <f t="shared" si="3"/>
        <v>1.0000000298023237</v>
      </c>
    </row>
    <row r="16" spans="1:13">
      <c r="A16">
        <f t="shared" si="4"/>
        <v>13</v>
      </c>
      <c r="B16" s="2">
        <f t="shared" si="0"/>
        <v>1.220703125E-4</v>
      </c>
      <c r="C16" s="2">
        <f t="shared" si="1"/>
        <v>1.2207031310632979E-4</v>
      </c>
      <c r="D16" s="12"/>
      <c r="E16" s="12"/>
      <c r="F16" s="12">
        <f t="shared" si="5"/>
        <v>-0.61177155417111029</v>
      </c>
      <c r="G16" s="4">
        <f t="shared" si="2"/>
        <v>-1</v>
      </c>
      <c r="H16" s="14">
        <f t="shared" si="6"/>
        <v>0.76352522303456927</v>
      </c>
      <c r="I16" s="13">
        <f t="shared" si="7"/>
        <v>8.8692341649841092E-5</v>
      </c>
      <c r="L16" s="12">
        <f t="shared" si="3"/>
        <v>1.0000000074505806</v>
      </c>
    </row>
    <row r="17" spans="1:13">
      <c r="A17">
        <f>A16</f>
        <v>13</v>
      </c>
      <c r="B17" s="2">
        <f>B16</f>
        <v>1.220703125E-4</v>
      </c>
      <c r="C17" s="2">
        <f t="shared" si="1"/>
        <v>1.2207031310632979E-4</v>
      </c>
      <c r="D17" s="12"/>
      <c r="E17" s="12"/>
      <c r="F17" s="12">
        <f t="shared" si="5"/>
        <v>-0.61189362448421658</v>
      </c>
      <c r="G17" s="4">
        <f t="shared" si="2"/>
        <v>1</v>
      </c>
      <c r="H17" s="14">
        <f t="shared" si="6"/>
        <v>0.7635252122078674</v>
      </c>
      <c r="I17" s="13">
        <f t="shared" si="7"/>
        <v>-4.5114209276209767E-6</v>
      </c>
      <c r="L17" s="12">
        <f t="shared" si="3"/>
        <v>1.0000000074505806</v>
      </c>
    </row>
    <row r="18" spans="1:13">
      <c r="A18">
        <f>A16+1</f>
        <v>14</v>
      </c>
      <c r="B18" s="2">
        <f t="shared" si="0"/>
        <v>6.103515625E-5</v>
      </c>
      <c r="C18" s="2">
        <f t="shared" si="1"/>
        <v>6.1035156325777343E-5</v>
      </c>
      <c r="D18" s="12"/>
      <c r="E18" s="12"/>
      <c r="F18" s="12">
        <f t="shared" si="5"/>
        <v>-0.61177155417111029</v>
      </c>
      <c r="G18" s="4">
        <f t="shared" si="2"/>
        <v>-1</v>
      </c>
      <c r="H18" s="14">
        <f t="shared" si="6"/>
        <v>0.76352521165715681</v>
      </c>
      <c r="I18" s="13">
        <f t="shared" si="7"/>
        <v>8.8692340328222212E-5</v>
      </c>
      <c r="L18" s="12">
        <f t="shared" si="3"/>
        <v>1.0000000018626451</v>
      </c>
    </row>
    <row r="19" spans="1:13">
      <c r="A19">
        <f t="shared" si="4"/>
        <v>15</v>
      </c>
      <c r="B19" s="2">
        <f t="shared" si="0"/>
        <v>3.0517578125E-5</v>
      </c>
      <c r="C19" s="2">
        <f t="shared" si="1"/>
        <v>3.0517578134473034E-5</v>
      </c>
      <c r="D19" s="12"/>
      <c r="E19" s="12"/>
      <c r="F19" s="12">
        <f t="shared" si="5"/>
        <v>-0.61183258932743612</v>
      </c>
      <c r="G19" s="4">
        <f t="shared" si="2"/>
        <v>-1</v>
      </c>
      <c r="H19" s="14">
        <f t="shared" si="6"/>
        <v>0.76352520624380593</v>
      </c>
      <c r="I19" s="13">
        <f t="shared" si="7"/>
        <v>4.2090459733913324E-5</v>
      </c>
      <c r="L19" s="12">
        <f t="shared" si="3"/>
        <v>1.0000000004656613</v>
      </c>
    </row>
    <row r="20" spans="1:13">
      <c r="A20">
        <f t="shared" si="4"/>
        <v>16</v>
      </c>
      <c r="B20" s="2">
        <f t="shared" si="0"/>
        <v>1.52587890625E-5</v>
      </c>
      <c r="C20" s="2">
        <f t="shared" si="1"/>
        <v>1.5258789063684183E-5</v>
      </c>
      <c r="D20" s="12"/>
      <c r="E20" s="12"/>
      <c r="F20" s="12">
        <f t="shared" si="5"/>
        <v>-0.61186310690557055</v>
      </c>
      <c r="G20" s="4">
        <f t="shared" si="2"/>
        <v>-1</v>
      </c>
      <c r="H20" s="14">
        <f t="shared" si="6"/>
        <v>0.76352520495930709</v>
      </c>
      <c r="I20" s="13">
        <f t="shared" si="7"/>
        <v>1.8789519601961239E-5</v>
      </c>
      <c r="L20" s="12">
        <f t="shared" si="3"/>
        <v>1.0000000001164153</v>
      </c>
    </row>
    <row r="21" spans="1:13">
      <c r="A21">
        <f t="shared" si="4"/>
        <v>17</v>
      </c>
      <c r="B21" s="2">
        <f t="shared" si="0"/>
        <v>7.62939453125E-6</v>
      </c>
      <c r="C21" s="2">
        <f t="shared" si="1"/>
        <v>7.6293945313980258E-6</v>
      </c>
      <c r="D21" s="12"/>
      <c r="E21" s="12"/>
      <c r="F21" s="12">
        <f t="shared" si="5"/>
        <v>-0.61187836569463427</v>
      </c>
      <c r="G21" s="4">
        <f t="shared" si="2"/>
        <v>-1</v>
      </c>
      <c r="H21" s="14">
        <f t="shared" si="6"/>
        <v>0.76352520467260176</v>
      </c>
      <c r="I21" s="13">
        <f t="shared" si="7"/>
        <v>7.1390495555850931E-6</v>
      </c>
      <c r="L21" s="12">
        <f t="shared" si="3"/>
        <v>1.0000000000291038</v>
      </c>
    </row>
    <row r="22" spans="1:13">
      <c r="A22">
        <f t="shared" si="4"/>
        <v>18</v>
      </c>
      <c r="B22" s="2">
        <f t="shared" si="0"/>
        <v>3.814697265625E-6</v>
      </c>
      <c r="C22" s="2">
        <f t="shared" si="1"/>
        <v>3.8146972655879927E-6</v>
      </c>
      <c r="D22" s="12"/>
      <c r="E22" s="12"/>
      <c r="F22" s="12">
        <f t="shared" si="5"/>
        <v>-0.61188599508916564</v>
      </c>
      <c r="G22" s="4">
        <f t="shared" si="2"/>
        <v>-1</v>
      </c>
      <c r="H22" s="14">
        <f t="shared" si="6"/>
        <v>0.76352520461813511</v>
      </c>
      <c r="I22" s="13">
        <f t="shared" si="7"/>
        <v>1.3138145345844083E-6</v>
      </c>
      <c r="L22" s="12">
        <f t="shared" si="3"/>
        <v>1.000000000007276</v>
      </c>
    </row>
    <row r="23" spans="1:13">
      <c r="A23">
        <f t="shared" si="4"/>
        <v>19</v>
      </c>
      <c r="B23" s="2">
        <f t="shared" si="0"/>
        <v>1.9073486328125E-6</v>
      </c>
      <c r="C23" s="2">
        <f t="shared" si="1"/>
        <v>1.9073486328078741E-6</v>
      </c>
      <c r="D23" s="12"/>
      <c r="E23" s="12"/>
      <c r="F23" s="12">
        <f t="shared" si="5"/>
        <v>-0.61188980978643126</v>
      </c>
      <c r="G23" s="4">
        <f t="shared" si="2"/>
        <v>1</v>
      </c>
      <c r="H23" s="14">
        <f t="shared" si="6"/>
        <v>0.76352520461312334</v>
      </c>
      <c r="I23" s="13">
        <f t="shared" si="7"/>
        <v>-1.5988029757081603E-6</v>
      </c>
      <c r="L23" s="12">
        <f t="shared" si="3"/>
        <v>1.000000000001819</v>
      </c>
    </row>
    <row r="24" spans="1:13">
      <c r="A24">
        <f t="shared" si="4"/>
        <v>20</v>
      </c>
      <c r="B24" s="2">
        <f t="shared" si="0"/>
        <v>9.5367431640625E-7</v>
      </c>
      <c r="C24" s="2">
        <f t="shared" si="1"/>
        <v>9.5367431640567179E-7</v>
      </c>
      <c r="D24" s="12"/>
      <c r="E24" s="12"/>
      <c r="F24" s="12">
        <f t="shared" si="5"/>
        <v>-0.61188790243779845</v>
      </c>
      <c r="G24" s="4">
        <f t="shared" si="2"/>
        <v>1</v>
      </c>
      <c r="H24" s="31">
        <f t="shared" si="6"/>
        <v>0.76352520461007389</v>
      </c>
      <c r="I24" s="13">
        <f t="shared" si="7"/>
        <v>-1.4249422057143522E-7</v>
      </c>
      <c r="L24" s="12">
        <f t="shared" si="3"/>
        <v>1.0000000000004547</v>
      </c>
    </row>
    <row r="25" spans="1:13">
      <c r="B25" s="2"/>
      <c r="C25" s="2"/>
      <c r="D25" s="12"/>
      <c r="E25" s="12"/>
      <c r="F25" s="12"/>
      <c r="G25" s="12"/>
      <c r="H25" s="14"/>
      <c r="I25" s="13"/>
      <c r="K25" s="28" t="s">
        <v>36</v>
      </c>
      <c r="L25" s="32">
        <f>PRODUCT(L3:L24)</f>
        <v>1.2074970677628891</v>
      </c>
    </row>
    <row r="26" spans="1:13">
      <c r="B26" s="2"/>
      <c r="C26" s="2"/>
      <c r="D26" s="12"/>
      <c r="E26" s="12"/>
      <c r="F26" s="12"/>
      <c r="G26" s="12"/>
      <c r="H26" s="14"/>
      <c r="I26" s="13"/>
    </row>
    <row r="27" spans="1:13" ht="18">
      <c r="B27" s="2"/>
      <c r="C27" s="2"/>
      <c r="D27" s="12"/>
      <c r="E27" s="12"/>
      <c r="F27" s="12"/>
      <c r="G27" s="12"/>
      <c r="H27" s="14" t="s">
        <v>37</v>
      </c>
      <c r="I27" s="13"/>
    </row>
    <row r="28" spans="1:13">
      <c r="B28" s="2"/>
      <c r="C28" s="2"/>
      <c r="D28" s="12"/>
      <c r="E28" s="12"/>
      <c r="F28" s="12"/>
      <c r="G28" s="12"/>
      <c r="H28" s="14" t="s">
        <v>34</v>
      </c>
      <c r="I28" s="18">
        <f>H24*L25</f>
        <v>0.92195444572972418</v>
      </c>
      <c r="L28" t="s">
        <v>31</v>
      </c>
      <c r="M28">
        <f>I28*I28</f>
        <v>0.85000000000080289</v>
      </c>
    </row>
    <row r="29" spans="1:13">
      <c r="B29" s="2"/>
      <c r="C29" s="2"/>
      <c r="D29" s="12"/>
      <c r="E29" s="12"/>
      <c r="F29" s="12"/>
      <c r="G29" s="12"/>
      <c r="H29" s="14"/>
      <c r="I29" s="13"/>
    </row>
    <row r="30" spans="1:13">
      <c r="B30" s="2"/>
      <c r="C30" s="2"/>
      <c r="D30" s="12"/>
      <c r="E30" s="12"/>
      <c r="F30" s="12"/>
      <c r="G30" s="12"/>
      <c r="H30" s="14"/>
      <c r="I30" s="13" t="s">
        <v>11</v>
      </c>
    </row>
    <row r="31" spans="1:13">
      <c r="B31" s="2"/>
      <c r="C31" s="2"/>
      <c r="D31" s="12"/>
      <c r="E31" s="12"/>
      <c r="F31" s="12"/>
      <c r="G31" s="12"/>
      <c r="H31" s="14"/>
      <c r="I31" s="30">
        <f>SQRT(E1)</f>
        <v>0.92195444572928875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B35" sqref="B35"/>
    </sheetView>
  </sheetViews>
  <sheetFormatPr baseColWidth="10" defaultRowHeight="15"/>
  <cols>
    <col min="1" max="1" width="7.140625" customWidth="1"/>
    <col min="3" max="3" width="3.85546875" customWidth="1"/>
    <col min="4" max="4" width="7.85546875" customWidth="1"/>
    <col min="5" max="5" width="9" customWidth="1"/>
    <col min="7" max="7" width="7.42578125" customWidth="1"/>
    <col min="8" max="8" width="14.140625" customWidth="1"/>
    <col min="9" max="9" width="19.28515625" customWidth="1"/>
  </cols>
  <sheetData>
    <row r="1" spans="1:9">
      <c r="D1" t="s">
        <v>40</v>
      </c>
      <c r="E1" s="11">
        <v>2.262</v>
      </c>
      <c r="F1" s="11">
        <v>1.847</v>
      </c>
      <c r="H1" s="1"/>
    </row>
    <row r="2" spans="1:9" ht="19.5">
      <c r="A2" s="6" t="s">
        <v>7</v>
      </c>
      <c r="B2" s="6" t="s">
        <v>41</v>
      </c>
      <c r="C2" s="7"/>
      <c r="D2" s="6" t="s">
        <v>42</v>
      </c>
      <c r="E2" s="6"/>
      <c r="F2" s="7" t="s">
        <v>2</v>
      </c>
      <c r="G2" s="6"/>
      <c r="H2" s="6" t="s">
        <v>45</v>
      </c>
      <c r="I2" s="6" t="s">
        <v>4</v>
      </c>
    </row>
    <row r="3" spans="1:9">
      <c r="A3">
        <v>0</v>
      </c>
      <c r="B3">
        <f>2^(-A3)</f>
        <v>1</v>
      </c>
      <c r="C3" s="2"/>
      <c r="D3" s="4">
        <f>SIGN(F3)</f>
        <v>1</v>
      </c>
      <c r="F3" s="33">
        <f>F1</f>
        <v>1.847</v>
      </c>
      <c r="G3" s="11"/>
      <c r="H3" s="10">
        <f>E1</f>
        <v>2.262</v>
      </c>
      <c r="I3" s="3">
        <v>0</v>
      </c>
    </row>
    <row r="4" spans="1:9">
      <c r="A4">
        <f>A3+1</f>
        <v>1</v>
      </c>
      <c r="B4">
        <f t="shared" ref="B4:B27" si="0">2^(-A4)</f>
        <v>0.5</v>
      </c>
      <c r="C4" s="2"/>
      <c r="D4" s="4">
        <f t="shared" ref="D4:D27" si="1">SIGN(F4)</f>
        <v>1</v>
      </c>
      <c r="F4" s="2">
        <f>F3-D3*B3</f>
        <v>0.84699999999999998</v>
      </c>
      <c r="H4" s="5">
        <f>H3</f>
        <v>2.262</v>
      </c>
      <c r="I4" s="3">
        <f>I3+D3*H3*B3</f>
        <v>2.262</v>
      </c>
    </row>
    <row r="5" spans="1:9">
      <c r="A5">
        <f t="shared" ref="A5:A27" si="2">A4+1</f>
        <v>2</v>
      </c>
      <c r="B5">
        <f t="shared" si="0"/>
        <v>0.25</v>
      </c>
      <c r="C5" s="2"/>
      <c r="D5" s="4">
        <f t="shared" si="1"/>
        <v>1</v>
      </c>
      <c r="F5" s="2">
        <f t="shared" ref="F5:F22" si="3">F4-D4*B4</f>
        <v>0.34699999999999998</v>
      </c>
      <c r="H5" s="5">
        <f t="shared" ref="H5:H27" si="4">H4</f>
        <v>2.262</v>
      </c>
      <c r="I5" s="3">
        <f t="shared" ref="I5:I27" si="5">I4+D4*H4*B4</f>
        <v>3.3929999999999998</v>
      </c>
    </row>
    <row r="6" spans="1:9">
      <c r="A6">
        <f t="shared" si="2"/>
        <v>3</v>
      </c>
      <c r="B6">
        <f t="shared" si="0"/>
        <v>0.125</v>
      </c>
      <c r="C6" s="2"/>
      <c r="D6" s="4">
        <f t="shared" si="1"/>
        <v>1</v>
      </c>
      <c r="F6" s="2">
        <f t="shared" si="3"/>
        <v>9.6999999999999975E-2</v>
      </c>
      <c r="H6" s="5">
        <f t="shared" si="4"/>
        <v>2.262</v>
      </c>
      <c r="I6" s="3">
        <f t="shared" si="5"/>
        <v>3.9584999999999999</v>
      </c>
    </row>
    <row r="7" spans="1:9">
      <c r="A7">
        <f t="shared" si="2"/>
        <v>4</v>
      </c>
      <c r="B7">
        <f t="shared" si="0"/>
        <v>6.25E-2</v>
      </c>
      <c r="C7" s="2"/>
      <c r="D7" s="4">
        <f t="shared" si="1"/>
        <v>-1</v>
      </c>
      <c r="F7" s="2">
        <f t="shared" si="3"/>
        <v>-2.8000000000000025E-2</v>
      </c>
      <c r="H7" s="5">
        <f t="shared" si="4"/>
        <v>2.262</v>
      </c>
      <c r="I7" s="3">
        <f t="shared" si="5"/>
        <v>4.24125</v>
      </c>
    </row>
    <row r="8" spans="1:9">
      <c r="A8">
        <f t="shared" si="2"/>
        <v>5</v>
      </c>
      <c r="B8">
        <f t="shared" si="0"/>
        <v>3.125E-2</v>
      </c>
      <c r="C8" s="2"/>
      <c r="D8" s="4">
        <f t="shared" si="1"/>
        <v>1</v>
      </c>
      <c r="F8" s="2">
        <f t="shared" si="3"/>
        <v>3.4499999999999975E-2</v>
      </c>
      <c r="H8" s="5">
        <f t="shared" si="4"/>
        <v>2.262</v>
      </c>
      <c r="I8" s="3">
        <f t="shared" si="5"/>
        <v>4.0998749999999999</v>
      </c>
    </row>
    <row r="9" spans="1:9">
      <c r="A9">
        <f t="shared" si="2"/>
        <v>6</v>
      </c>
      <c r="B9">
        <f t="shared" si="0"/>
        <v>1.5625E-2</v>
      </c>
      <c r="C9" s="2"/>
      <c r="D9" s="4">
        <f t="shared" si="1"/>
        <v>1</v>
      </c>
      <c r="F9" s="2">
        <f t="shared" si="3"/>
        <v>3.2499999999999751E-3</v>
      </c>
      <c r="H9" s="5">
        <f t="shared" si="4"/>
        <v>2.262</v>
      </c>
      <c r="I9" s="3">
        <f t="shared" si="5"/>
        <v>4.1705625</v>
      </c>
    </row>
    <row r="10" spans="1:9">
      <c r="A10">
        <f t="shared" si="2"/>
        <v>7</v>
      </c>
      <c r="B10">
        <f t="shared" si="0"/>
        <v>7.8125E-3</v>
      </c>
      <c r="C10" s="2"/>
      <c r="D10" s="4">
        <f t="shared" si="1"/>
        <v>-1</v>
      </c>
      <c r="F10" s="2">
        <f t="shared" si="3"/>
        <v>-1.2375000000000025E-2</v>
      </c>
      <c r="H10" s="5">
        <f t="shared" si="4"/>
        <v>2.262</v>
      </c>
      <c r="I10" s="3">
        <f t="shared" si="5"/>
        <v>4.20590625</v>
      </c>
    </row>
    <row r="11" spans="1:9">
      <c r="A11">
        <f t="shared" si="2"/>
        <v>8</v>
      </c>
      <c r="B11" s="2">
        <f t="shared" si="0"/>
        <v>3.90625E-3</v>
      </c>
      <c r="C11" s="2"/>
      <c r="D11" s="4">
        <f t="shared" si="1"/>
        <v>-1</v>
      </c>
      <c r="F11" s="2">
        <f t="shared" si="3"/>
        <v>-4.5625000000000249E-3</v>
      </c>
      <c r="H11" s="5">
        <f t="shared" si="4"/>
        <v>2.262</v>
      </c>
      <c r="I11" s="3">
        <f t="shared" si="5"/>
        <v>4.1882343750000004</v>
      </c>
    </row>
    <row r="12" spans="1:9">
      <c r="A12">
        <f t="shared" si="2"/>
        <v>9</v>
      </c>
      <c r="B12" s="2">
        <f t="shared" si="0"/>
        <v>1.953125E-3</v>
      </c>
      <c r="C12" s="2"/>
      <c r="D12" s="4">
        <f t="shared" si="1"/>
        <v>-1</v>
      </c>
      <c r="F12" s="2">
        <f t="shared" si="3"/>
        <v>-6.5625000000002487E-4</v>
      </c>
      <c r="H12" s="5">
        <f t="shared" si="4"/>
        <v>2.262</v>
      </c>
      <c r="I12" s="3">
        <f t="shared" si="5"/>
        <v>4.1793984375000006</v>
      </c>
    </row>
    <row r="13" spans="1:9">
      <c r="A13">
        <f t="shared" si="2"/>
        <v>10</v>
      </c>
      <c r="B13" s="2">
        <f t="shared" si="0"/>
        <v>9.765625E-4</v>
      </c>
      <c r="C13" s="2"/>
      <c r="D13" s="4">
        <f t="shared" si="1"/>
        <v>1</v>
      </c>
      <c r="F13" s="2">
        <f t="shared" si="3"/>
        <v>1.2968749999999751E-3</v>
      </c>
      <c r="H13" s="5">
        <f t="shared" si="4"/>
        <v>2.262</v>
      </c>
      <c r="I13" s="3">
        <f t="shared" si="5"/>
        <v>4.1749804687500003</v>
      </c>
    </row>
    <row r="14" spans="1:9">
      <c r="A14">
        <f t="shared" si="2"/>
        <v>11</v>
      </c>
      <c r="B14" s="2">
        <f t="shared" si="0"/>
        <v>4.8828125E-4</v>
      </c>
      <c r="C14" s="2"/>
      <c r="D14" s="4">
        <f t="shared" si="1"/>
        <v>1</v>
      </c>
      <c r="F14" s="2">
        <f t="shared" si="3"/>
        <v>3.2031249999997513E-4</v>
      </c>
      <c r="H14" s="5">
        <f t="shared" si="4"/>
        <v>2.262</v>
      </c>
      <c r="I14" s="3">
        <f t="shared" si="5"/>
        <v>4.177189453125</v>
      </c>
    </row>
    <row r="15" spans="1:9">
      <c r="A15">
        <f t="shared" si="2"/>
        <v>12</v>
      </c>
      <c r="B15" s="2">
        <f t="shared" si="0"/>
        <v>2.44140625E-4</v>
      </c>
      <c r="C15" s="2"/>
      <c r="D15" s="4">
        <f t="shared" si="1"/>
        <v>-1</v>
      </c>
      <c r="F15" s="2">
        <f t="shared" si="3"/>
        <v>-1.6796875000002487E-4</v>
      </c>
      <c r="H15" s="5">
        <f t="shared" si="4"/>
        <v>2.262</v>
      </c>
      <c r="I15" s="3">
        <f t="shared" si="5"/>
        <v>4.1782939453125003</v>
      </c>
    </row>
    <row r="16" spans="1:9">
      <c r="A16">
        <f t="shared" si="2"/>
        <v>13</v>
      </c>
      <c r="B16" s="2">
        <f t="shared" si="0"/>
        <v>1.220703125E-4</v>
      </c>
      <c r="C16" s="2"/>
      <c r="D16" s="4">
        <f t="shared" si="1"/>
        <v>1</v>
      </c>
      <c r="F16" s="2">
        <f t="shared" si="3"/>
        <v>7.6171874999975131E-5</v>
      </c>
      <c r="H16" s="5">
        <f t="shared" si="4"/>
        <v>2.262</v>
      </c>
      <c r="I16" s="3">
        <f t="shared" si="5"/>
        <v>4.1777416992187506</v>
      </c>
    </row>
    <row r="17" spans="1:9">
      <c r="A17">
        <f t="shared" si="2"/>
        <v>14</v>
      </c>
      <c r="B17" s="2">
        <f t="shared" si="0"/>
        <v>6.103515625E-5</v>
      </c>
      <c r="C17" s="2"/>
      <c r="D17" s="4">
        <f t="shared" si="1"/>
        <v>-1</v>
      </c>
      <c r="F17" s="2">
        <f t="shared" si="3"/>
        <v>-4.5898437500024869E-5</v>
      </c>
      <c r="H17" s="5">
        <f t="shared" si="4"/>
        <v>2.262</v>
      </c>
      <c r="I17" s="3">
        <f t="shared" si="5"/>
        <v>4.1780178222656259</v>
      </c>
    </row>
    <row r="18" spans="1:9">
      <c r="A18">
        <f t="shared" si="2"/>
        <v>15</v>
      </c>
      <c r="B18" s="2">
        <f t="shared" si="0"/>
        <v>3.0517578125E-5</v>
      </c>
      <c r="C18" s="2"/>
      <c r="D18" s="4">
        <f t="shared" si="1"/>
        <v>1</v>
      </c>
      <c r="F18" s="2">
        <f t="shared" si="3"/>
        <v>1.5136718749975131E-5</v>
      </c>
      <c r="H18" s="5">
        <f t="shared" si="4"/>
        <v>2.262</v>
      </c>
      <c r="I18" s="3">
        <f t="shared" si="5"/>
        <v>4.1778797607421883</v>
      </c>
    </row>
    <row r="19" spans="1:9">
      <c r="A19">
        <f t="shared" si="2"/>
        <v>16</v>
      </c>
      <c r="B19" s="2">
        <f t="shared" si="0"/>
        <v>1.52587890625E-5</v>
      </c>
      <c r="C19" s="2"/>
      <c r="D19" s="4">
        <f t="shared" si="1"/>
        <v>-1</v>
      </c>
      <c r="F19" s="2">
        <f t="shared" si="3"/>
        <v>-1.5380859375024869E-5</v>
      </c>
      <c r="H19" s="5">
        <f t="shared" si="4"/>
        <v>2.262</v>
      </c>
      <c r="I19" s="3">
        <f t="shared" si="5"/>
        <v>4.1779487915039066</v>
      </c>
    </row>
    <row r="20" spans="1:9">
      <c r="A20">
        <f t="shared" si="2"/>
        <v>17</v>
      </c>
      <c r="B20" s="2">
        <f t="shared" si="0"/>
        <v>7.62939453125E-6</v>
      </c>
      <c r="C20" s="2"/>
      <c r="D20" s="4">
        <f t="shared" si="1"/>
        <v>-1</v>
      </c>
      <c r="F20" s="2">
        <f t="shared" si="3"/>
        <v>-1.22070312524869E-7</v>
      </c>
      <c r="H20" s="5">
        <f t="shared" si="4"/>
        <v>2.262</v>
      </c>
      <c r="I20" s="3">
        <f t="shared" si="5"/>
        <v>4.1779142761230474</v>
      </c>
    </row>
    <row r="21" spans="1:9">
      <c r="A21">
        <f t="shared" si="2"/>
        <v>18</v>
      </c>
      <c r="B21" s="2">
        <f t="shared" si="0"/>
        <v>3.814697265625E-6</v>
      </c>
      <c r="C21" s="2"/>
      <c r="D21" s="4">
        <f t="shared" si="1"/>
        <v>1</v>
      </c>
      <c r="F21" s="2">
        <f t="shared" si="3"/>
        <v>7.507324218725131E-6</v>
      </c>
      <c r="H21" s="5">
        <f t="shared" si="4"/>
        <v>2.262</v>
      </c>
      <c r="I21" s="3">
        <f t="shared" si="5"/>
        <v>4.1778970184326178</v>
      </c>
    </row>
    <row r="22" spans="1:9">
      <c r="A22">
        <f t="shared" si="2"/>
        <v>19</v>
      </c>
      <c r="B22" s="2">
        <f t="shared" si="0"/>
        <v>1.9073486328125E-6</v>
      </c>
      <c r="C22" s="2"/>
      <c r="D22" s="4">
        <f t="shared" si="1"/>
        <v>1</v>
      </c>
      <c r="F22" s="2">
        <f t="shared" si="3"/>
        <v>3.692626953100131E-6</v>
      </c>
      <c r="H22" s="5">
        <f t="shared" si="4"/>
        <v>2.262</v>
      </c>
      <c r="I22" s="3">
        <f t="shared" si="5"/>
        <v>4.1779056472778331</v>
      </c>
    </row>
    <row r="23" spans="1:9">
      <c r="A23">
        <f t="shared" si="2"/>
        <v>20</v>
      </c>
      <c r="B23" s="2">
        <f t="shared" si="0"/>
        <v>9.5367431640625E-7</v>
      </c>
      <c r="C23" s="2"/>
      <c r="D23" s="4">
        <f t="shared" si="1"/>
        <v>1</v>
      </c>
      <c r="F23" s="2">
        <f>F22-D22*B22</f>
        <v>1.785278320287631E-6</v>
      </c>
      <c r="H23" s="5">
        <f t="shared" si="4"/>
        <v>2.262</v>
      </c>
      <c r="I23" s="3">
        <f t="shared" si="5"/>
        <v>4.1779099617004407</v>
      </c>
    </row>
    <row r="24" spans="1:9">
      <c r="A24">
        <f t="shared" si="2"/>
        <v>21</v>
      </c>
      <c r="B24" s="2">
        <f t="shared" si="0"/>
        <v>4.76837158203125E-7</v>
      </c>
      <c r="C24" s="2"/>
      <c r="D24" s="4">
        <f t="shared" si="1"/>
        <v>1</v>
      </c>
      <c r="F24" s="2">
        <f t="shared" ref="F24:F27" si="6">F23-D23*B23</f>
        <v>8.31604003881381E-7</v>
      </c>
      <c r="H24" s="5">
        <f t="shared" si="4"/>
        <v>2.262</v>
      </c>
      <c r="I24" s="3">
        <f t="shared" si="5"/>
        <v>4.1779121189117445</v>
      </c>
    </row>
    <row r="25" spans="1:9">
      <c r="A25">
        <f t="shared" si="2"/>
        <v>22</v>
      </c>
      <c r="B25" s="2">
        <f t="shared" si="0"/>
        <v>2.384185791015625E-7</v>
      </c>
      <c r="C25" s="2"/>
      <c r="D25" s="4">
        <f t="shared" si="1"/>
        <v>1</v>
      </c>
      <c r="F25" s="2">
        <f t="shared" si="6"/>
        <v>3.54766845678256E-7</v>
      </c>
      <c r="H25" s="5">
        <f t="shared" si="4"/>
        <v>2.262</v>
      </c>
      <c r="I25" s="3">
        <f t="shared" si="5"/>
        <v>4.1779131975173964</v>
      </c>
    </row>
    <row r="26" spans="1:9">
      <c r="A26">
        <f t="shared" si="2"/>
        <v>23</v>
      </c>
      <c r="B26" s="2">
        <f t="shared" si="0"/>
        <v>1.1920928955078125E-7</v>
      </c>
      <c r="C26" s="2"/>
      <c r="D26" s="4">
        <f t="shared" si="1"/>
        <v>1</v>
      </c>
      <c r="F26" s="2">
        <f t="shared" si="6"/>
        <v>1.163482665766935E-7</v>
      </c>
      <c r="H26" s="5">
        <f t="shared" si="4"/>
        <v>2.262</v>
      </c>
      <c r="I26" s="3">
        <f t="shared" si="5"/>
        <v>4.1779137368202219</v>
      </c>
    </row>
    <row r="27" spans="1:9">
      <c r="A27">
        <f t="shared" si="2"/>
        <v>24</v>
      </c>
      <c r="B27" s="2">
        <f t="shared" si="0"/>
        <v>5.9604644775390625E-8</v>
      </c>
      <c r="C27" s="2"/>
      <c r="D27" s="4">
        <f t="shared" si="1"/>
        <v>-1</v>
      </c>
      <c r="F27" s="2">
        <f t="shared" si="6"/>
        <v>-2.8610229740877458E-9</v>
      </c>
      <c r="H27" s="5">
        <f t="shared" si="4"/>
        <v>2.262</v>
      </c>
      <c r="I27" s="10">
        <f t="shared" si="5"/>
        <v>4.1779140064716351</v>
      </c>
    </row>
    <row r="28" spans="1:9">
      <c r="B28" s="2"/>
      <c r="C28" s="2"/>
      <c r="D28" s="4"/>
      <c r="F28" s="2"/>
      <c r="H28" s="5"/>
      <c r="I28" s="10"/>
    </row>
    <row r="29" spans="1:9">
      <c r="B29" s="2"/>
      <c r="C29" s="2"/>
      <c r="D29" s="4"/>
      <c r="F29" s="2"/>
      <c r="H29" s="5"/>
      <c r="I29" s="10" t="s">
        <v>43</v>
      </c>
    </row>
    <row r="30" spans="1:9">
      <c r="B30" s="2"/>
      <c r="C30" s="2"/>
      <c r="D30" s="4"/>
      <c r="F30" s="2"/>
      <c r="H30" s="5"/>
      <c r="I30" s="3"/>
    </row>
    <row r="31" spans="1:9">
      <c r="B31" s="2"/>
      <c r="C31" s="2"/>
      <c r="D31" s="4"/>
      <c r="F31" s="2"/>
      <c r="H31" s="5">
        <f>E1*F1</f>
        <v>4.1779140000000003</v>
      </c>
      <c r="I31" s="3" t="s">
        <v>44</v>
      </c>
    </row>
    <row r="32" spans="1:9">
      <c r="B32" s="2"/>
      <c r="C32" s="2"/>
      <c r="D32" s="4"/>
      <c r="F32" s="2"/>
      <c r="H32" s="5"/>
      <c r="I32" s="3"/>
    </row>
    <row r="33" spans="2:9">
      <c r="B33" s="2"/>
      <c r="C33" s="2"/>
      <c r="D33" s="4"/>
      <c r="F33" s="2"/>
      <c r="H33" s="5"/>
      <c r="I33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B33" sqref="B33"/>
    </sheetView>
  </sheetViews>
  <sheetFormatPr baseColWidth="10" defaultRowHeight="15"/>
  <cols>
    <col min="1" max="1" width="7.28515625" customWidth="1"/>
    <col min="3" max="3" width="3.7109375" customWidth="1"/>
    <col min="4" max="4" width="9.28515625" customWidth="1"/>
    <col min="5" max="5" width="3.5703125" customWidth="1"/>
    <col min="6" max="6" width="15" customWidth="1"/>
    <col min="7" max="7" width="1.85546875" customWidth="1"/>
    <col min="8" max="8" width="18.7109375" customWidth="1"/>
    <col min="9" max="9" width="19.28515625" customWidth="1"/>
  </cols>
  <sheetData>
    <row r="1" spans="1:9">
      <c r="D1" t="s">
        <v>46</v>
      </c>
      <c r="F1" s="11">
        <v>4.3250000000000002</v>
      </c>
      <c r="G1" s="35" t="s">
        <v>47</v>
      </c>
      <c r="H1" s="36">
        <v>3.8719999999999999</v>
      </c>
    </row>
    <row r="2" spans="1:9" ht="19.5">
      <c r="A2" s="6" t="s">
        <v>7</v>
      </c>
      <c r="B2" s="6" t="s">
        <v>41</v>
      </c>
      <c r="C2" s="7"/>
      <c r="D2" s="6" t="s">
        <v>53</v>
      </c>
      <c r="E2" s="6"/>
      <c r="F2" s="7" t="s">
        <v>48</v>
      </c>
      <c r="G2" s="6"/>
      <c r="H2" s="6" t="s">
        <v>52</v>
      </c>
      <c r="I2" s="6" t="s">
        <v>4</v>
      </c>
    </row>
    <row r="3" spans="1:9">
      <c r="A3">
        <v>0</v>
      </c>
      <c r="B3">
        <f>2^(-A3)</f>
        <v>1</v>
      </c>
      <c r="C3" s="2"/>
      <c r="D3" s="4">
        <f>-SIGN(I3)</f>
        <v>-1</v>
      </c>
      <c r="F3" s="2">
        <v>0</v>
      </c>
      <c r="H3" s="10">
        <f>H1</f>
        <v>3.8719999999999999</v>
      </c>
      <c r="I3" s="10">
        <f>F1</f>
        <v>4.3250000000000002</v>
      </c>
    </row>
    <row r="4" spans="1:9">
      <c r="A4">
        <f>A3+1</f>
        <v>1</v>
      </c>
      <c r="B4">
        <f t="shared" ref="B4:B27" si="0">2^(-A4)</f>
        <v>0.5</v>
      </c>
      <c r="C4" s="2"/>
      <c r="D4" s="4">
        <f>-SIGN(I4)</f>
        <v>-1</v>
      </c>
      <c r="F4" s="2">
        <f>F3-D3*B3</f>
        <v>1</v>
      </c>
      <c r="H4" s="5">
        <f>H3</f>
        <v>3.8719999999999999</v>
      </c>
      <c r="I4" s="3">
        <f>I3+D3*H3*B3</f>
        <v>0.45300000000000029</v>
      </c>
    </row>
    <row r="5" spans="1:9">
      <c r="A5">
        <f t="shared" ref="A5:A27" si="1">A4+1</f>
        <v>2</v>
      </c>
      <c r="B5">
        <f t="shared" si="0"/>
        <v>0.25</v>
      </c>
      <c r="C5" s="2"/>
      <c r="D5" s="4">
        <f t="shared" ref="D5:D27" si="2">-SIGN(I5)</f>
        <v>1</v>
      </c>
      <c r="F5" s="2">
        <f>F4-D4*B4</f>
        <v>1.5</v>
      </c>
      <c r="H5" s="5">
        <f t="shared" ref="H5:H27" si="3">H4</f>
        <v>3.8719999999999999</v>
      </c>
      <c r="I5" s="3">
        <f t="shared" ref="I5:I27" si="4">I4+D4*H4*B4</f>
        <v>-1.4829999999999997</v>
      </c>
    </row>
    <row r="6" spans="1:9">
      <c r="A6">
        <f t="shared" si="1"/>
        <v>3</v>
      </c>
      <c r="B6">
        <f t="shared" si="0"/>
        <v>0.125</v>
      </c>
      <c r="C6" s="2"/>
      <c r="D6" s="4">
        <f t="shared" si="2"/>
        <v>1</v>
      </c>
      <c r="F6" s="2">
        <f>F5-D5*B5</f>
        <v>1.25</v>
      </c>
      <c r="H6" s="5">
        <f t="shared" si="3"/>
        <v>3.8719999999999999</v>
      </c>
      <c r="I6" s="3">
        <f t="shared" si="4"/>
        <v>-0.51499999999999968</v>
      </c>
    </row>
    <row r="7" spans="1:9">
      <c r="A7">
        <f t="shared" si="1"/>
        <v>4</v>
      </c>
      <c r="B7">
        <f t="shared" si="0"/>
        <v>6.25E-2</v>
      </c>
      <c r="C7" s="2"/>
      <c r="D7" s="4">
        <f t="shared" si="2"/>
        <v>1</v>
      </c>
      <c r="F7" s="2">
        <f t="shared" ref="F7:F22" si="5">F6-D6*B6</f>
        <v>1.125</v>
      </c>
      <c r="H7" s="5">
        <f t="shared" si="3"/>
        <v>3.8719999999999999</v>
      </c>
      <c r="I7" s="3">
        <f t="shared" si="4"/>
        <v>-3.0999999999999694E-2</v>
      </c>
    </row>
    <row r="8" spans="1:9">
      <c r="A8">
        <f t="shared" si="1"/>
        <v>5</v>
      </c>
      <c r="B8">
        <f t="shared" si="0"/>
        <v>3.125E-2</v>
      </c>
      <c r="C8" s="2"/>
      <c r="D8" s="4">
        <f t="shared" si="2"/>
        <v>-1</v>
      </c>
      <c r="F8" s="2">
        <f t="shared" si="5"/>
        <v>1.0625</v>
      </c>
      <c r="H8" s="5">
        <f t="shared" si="3"/>
        <v>3.8719999999999999</v>
      </c>
      <c r="I8" s="3">
        <f t="shared" si="4"/>
        <v>0.2110000000000003</v>
      </c>
    </row>
    <row r="9" spans="1:9">
      <c r="A9">
        <f t="shared" si="1"/>
        <v>6</v>
      </c>
      <c r="B9">
        <f t="shared" si="0"/>
        <v>1.5625E-2</v>
      </c>
      <c r="C9" s="2"/>
      <c r="D9" s="4">
        <f t="shared" si="2"/>
        <v>-1</v>
      </c>
      <c r="F9" s="2">
        <f t="shared" si="5"/>
        <v>1.09375</v>
      </c>
      <c r="H9" s="5">
        <f t="shared" si="3"/>
        <v>3.8719999999999999</v>
      </c>
      <c r="I9" s="3">
        <f t="shared" si="4"/>
        <v>9.0000000000000302E-2</v>
      </c>
    </row>
    <row r="10" spans="1:9">
      <c r="A10">
        <f t="shared" si="1"/>
        <v>7</v>
      </c>
      <c r="B10">
        <f t="shared" si="0"/>
        <v>7.8125E-3</v>
      </c>
      <c r="C10" s="2"/>
      <c r="D10" s="4">
        <f t="shared" si="2"/>
        <v>-1</v>
      </c>
      <c r="F10" s="2">
        <f t="shared" si="5"/>
        <v>1.109375</v>
      </c>
      <c r="H10" s="5">
        <f t="shared" si="3"/>
        <v>3.8719999999999999</v>
      </c>
      <c r="I10" s="3">
        <f t="shared" si="4"/>
        <v>2.9500000000000304E-2</v>
      </c>
    </row>
    <row r="11" spans="1:9">
      <c r="A11">
        <f t="shared" si="1"/>
        <v>8</v>
      </c>
      <c r="B11" s="2">
        <f t="shared" si="0"/>
        <v>3.90625E-3</v>
      </c>
      <c r="C11" s="2"/>
      <c r="D11" s="4">
        <f t="shared" si="2"/>
        <v>1</v>
      </c>
      <c r="F11" s="2">
        <f t="shared" si="5"/>
        <v>1.1171875</v>
      </c>
      <c r="H11" s="5">
        <f t="shared" si="3"/>
        <v>3.8719999999999999</v>
      </c>
      <c r="I11" s="3">
        <f t="shared" si="4"/>
        <v>-7.4999999999969535E-4</v>
      </c>
    </row>
    <row r="12" spans="1:9">
      <c r="A12">
        <f t="shared" si="1"/>
        <v>9</v>
      </c>
      <c r="B12" s="2">
        <f t="shared" si="0"/>
        <v>1.953125E-3</v>
      </c>
      <c r="C12" s="2"/>
      <c r="D12" s="4">
        <f t="shared" si="2"/>
        <v>-1</v>
      </c>
      <c r="F12" s="2">
        <f t="shared" si="5"/>
        <v>1.11328125</v>
      </c>
      <c r="H12" s="5">
        <f t="shared" si="3"/>
        <v>3.8719999999999999</v>
      </c>
      <c r="I12" s="3">
        <f t="shared" si="4"/>
        <v>1.4375000000000304E-2</v>
      </c>
    </row>
    <row r="13" spans="1:9">
      <c r="A13">
        <f t="shared" si="1"/>
        <v>10</v>
      </c>
      <c r="B13" s="2">
        <f t="shared" si="0"/>
        <v>9.765625E-4</v>
      </c>
      <c r="C13" s="2"/>
      <c r="D13" s="4">
        <f t="shared" si="2"/>
        <v>-1</v>
      </c>
      <c r="F13" s="2">
        <f t="shared" si="5"/>
        <v>1.115234375</v>
      </c>
      <c r="H13" s="5">
        <f t="shared" si="3"/>
        <v>3.8719999999999999</v>
      </c>
      <c r="I13" s="3">
        <f t="shared" si="4"/>
        <v>6.8125000000003044E-3</v>
      </c>
    </row>
    <row r="14" spans="1:9">
      <c r="A14">
        <f t="shared" si="1"/>
        <v>11</v>
      </c>
      <c r="B14" s="2">
        <f t="shared" si="0"/>
        <v>4.8828125E-4</v>
      </c>
      <c r="C14" s="2"/>
      <c r="D14" s="4">
        <f t="shared" si="2"/>
        <v>-1</v>
      </c>
      <c r="F14" s="2">
        <f t="shared" si="5"/>
        <v>1.1162109375</v>
      </c>
      <c r="H14" s="5">
        <f t="shared" si="3"/>
        <v>3.8719999999999999</v>
      </c>
      <c r="I14" s="3">
        <f t="shared" si="4"/>
        <v>3.0312500000003045E-3</v>
      </c>
    </row>
    <row r="15" spans="1:9">
      <c r="A15">
        <f t="shared" si="1"/>
        <v>12</v>
      </c>
      <c r="B15" s="2">
        <f t="shared" si="0"/>
        <v>2.44140625E-4</v>
      </c>
      <c r="C15" s="2"/>
      <c r="D15" s="4">
        <f t="shared" si="2"/>
        <v>-1</v>
      </c>
      <c r="F15" s="2">
        <f t="shared" si="5"/>
        <v>1.11669921875</v>
      </c>
      <c r="H15" s="5">
        <f t="shared" si="3"/>
        <v>3.8719999999999999</v>
      </c>
      <c r="I15" s="3">
        <f t="shared" si="4"/>
        <v>1.1406250000003046E-3</v>
      </c>
    </row>
    <row r="16" spans="1:9">
      <c r="A16">
        <f t="shared" si="1"/>
        <v>13</v>
      </c>
      <c r="B16" s="2">
        <f t="shared" si="0"/>
        <v>1.220703125E-4</v>
      </c>
      <c r="C16" s="2"/>
      <c r="D16" s="4">
        <f t="shared" si="2"/>
        <v>-1</v>
      </c>
      <c r="F16" s="2">
        <f t="shared" si="5"/>
        <v>1.116943359375</v>
      </c>
      <c r="H16" s="5">
        <f t="shared" si="3"/>
        <v>3.8719999999999999</v>
      </c>
      <c r="I16" s="3">
        <f t="shared" si="4"/>
        <v>1.9531250000030462E-4</v>
      </c>
    </row>
    <row r="17" spans="1:9">
      <c r="A17">
        <f t="shared" si="1"/>
        <v>14</v>
      </c>
      <c r="B17" s="2">
        <f t="shared" si="0"/>
        <v>6.103515625E-5</v>
      </c>
      <c r="C17" s="2"/>
      <c r="D17" s="4">
        <f t="shared" si="2"/>
        <v>1</v>
      </c>
      <c r="F17" s="2">
        <f t="shared" si="5"/>
        <v>1.1170654296875</v>
      </c>
      <c r="H17" s="5">
        <f t="shared" si="3"/>
        <v>3.8719999999999999</v>
      </c>
      <c r="I17" s="3">
        <f t="shared" si="4"/>
        <v>-2.7734374999969537E-4</v>
      </c>
    </row>
    <row r="18" spans="1:9">
      <c r="A18">
        <f t="shared" si="1"/>
        <v>15</v>
      </c>
      <c r="B18" s="2">
        <f t="shared" si="0"/>
        <v>3.0517578125E-5</v>
      </c>
      <c r="C18" s="2"/>
      <c r="D18" s="4">
        <f t="shared" si="2"/>
        <v>1</v>
      </c>
      <c r="F18" s="2">
        <f t="shared" si="5"/>
        <v>1.11700439453125</v>
      </c>
      <c r="H18" s="5">
        <f t="shared" si="3"/>
        <v>3.8719999999999999</v>
      </c>
      <c r="I18" s="3">
        <f t="shared" si="4"/>
        <v>-4.1015624999695376E-5</v>
      </c>
    </row>
    <row r="19" spans="1:9">
      <c r="A19">
        <f t="shared" si="1"/>
        <v>16</v>
      </c>
      <c r="B19" s="2">
        <f t="shared" si="0"/>
        <v>1.52587890625E-5</v>
      </c>
      <c r="C19" s="2"/>
      <c r="D19" s="4">
        <f t="shared" si="2"/>
        <v>-1</v>
      </c>
      <c r="F19" s="2">
        <f t="shared" si="5"/>
        <v>1.116973876953125</v>
      </c>
      <c r="H19" s="5">
        <f t="shared" si="3"/>
        <v>3.8719999999999999</v>
      </c>
      <c r="I19" s="3">
        <f t="shared" si="4"/>
        <v>7.7148437500304621E-5</v>
      </c>
    </row>
    <row r="20" spans="1:9">
      <c r="A20">
        <f t="shared" si="1"/>
        <v>17</v>
      </c>
      <c r="B20" s="2">
        <f t="shared" si="0"/>
        <v>7.62939453125E-6</v>
      </c>
      <c r="C20" s="2"/>
      <c r="D20" s="4">
        <f t="shared" si="2"/>
        <v>-1</v>
      </c>
      <c r="F20" s="2">
        <f t="shared" si="5"/>
        <v>1.1169891357421875</v>
      </c>
      <c r="H20" s="5">
        <f t="shared" si="3"/>
        <v>3.8719999999999999</v>
      </c>
      <c r="I20" s="3">
        <f t="shared" si="4"/>
        <v>1.8066406250304623E-5</v>
      </c>
    </row>
    <row r="21" spans="1:9">
      <c r="A21">
        <f t="shared" si="1"/>
        <v>18</v>
      </c>
      <c r="B21" s="2">
        <f t="shared" si="0"/>
        <v>3.814697265625E-6</v>
      </c>
      <c r="C21" s="2"/>
      <c r="D21" s="4">
        <f t="shared" si="2"/>
        <v>1</v>
      </c>
      <c r="F21" s="2">
        <f t="shared" si="5"/>
        <v>1.1169967651367187</v>
      </c>
      <c r="H21" s="5">
        <f t="shared" si="3"/>
        <v>3.8719999999999999</v>
      </c>
      <c r="I21" s="3">
        <f t="shared" si="4"/>
        <v>-1.1474609374695376E-5</v>
      </c>
    </row>
    <row r="22" spans="1:9">
      <c r="A22">
        <f t="shared" si="1"/>
        <v>19</v>
      </c>
      <c r="B22" s="2">
        <f t="shared" si="0"/>
        <v>1.9073486328125E-6</v>
      </c>
      <c r="C22" s="2"/>
      <c r="D22" s="4">
        <f t="shared" si="2"/>
        <v>-1</v>
      </c>
      <c r="F22" s="2">
        <f t="shared" si="5"/>
        <v>1.1169929504394531</v>
      </c>
      <c r="H22" s="5">
        <f t="shared" si="3"/>
        <v>3.8719999999999999</v>
      </c>
      <c r="I22" s="3">
        <f t="shared" si="4"/>
        <v>3.2958984378046231E-6</v>
      </c>
    </row>
    <row r="23" spans="1:9">
      <c r="A23">
        <f t="shared" si="1"/>
        <v>20</v>
      </c>
      <c r="B23" s="2">
        <f t="shared" si="0"/>
        <v>9.5367431640625E-7</v>
      </c>
      <c r="C23" s="2"/>
      <c r="D23" s="4">
        <f t="shared" si="2"/>
        <v>1</v>
      </c>
      <c r="F23" s="2">
        <f>F22-D22*B22</f>
        <v>1.1169948577880859</v>
      </c>
      <c r="H23" s="5">
        <f t="shared" si="3"/>
        <v>3.8719999999999999</v>
      </c>
      <c r="I23" s="3">
        <f t="shared" si="4"/>
        <v>-4.0893554684453767E-6</v>
      </c>
    </row>
    <row r="24" spans="1:9">
      <c r="A24">
        <f t="shared" si="1"/>
        <v>21</v>
      </c>
      <c r="B24" s="2">
        <f t="shared" si="0"/>
        <v>4.76837158203125E-7</v>
      </c>
      <c r="C24" s="2"/>
      <c r="D24" s="4">
        <f t="shared" si="2"/>
        <v>1</v>
      </c>
      <c r="F24" s="2">
        <f>F23-D23*B23</f>
        <v>1.1169939041137695</v>
      </c>
      <c r="H24" s="5">
        <f t="shared" si="3"/>
        <v>3.8719999999999999</v>
      </c>
      <c r="I24" s="3">
        <f t="shared" si="4"/>
        <v>-3.9672851532037681E-7</v>
      </c>
    </row>
    <row r="25" spans="1:9">
      <c r="A25">
        <f t="shared" si="1"/>
        <v>22</v>
      </c>
      <c r="B25" s="2">
        <f t="shared" si="0"/>
        <v>2.384185791015625E-7</v>
      </c>
      <c r="C25" s="2"/>
      <c r="D25" s="4">
        <f t="shared" si="2"/>
        <v>-1</v>
      </c>
      <c r="F25" s="2">
        <f t="shared" ref="F25:F27" si="6">F24-D24*B24</f>
        <v>1.1169934272766113</v>
      </c>
      <c r="H25" s="5">
        <f t="shared" si="3"/>
        <v>3.8719999999999999</v>
      </c>
      <c r="I25" s="3">
        <f t="shared" si="4"/>
        <v>1.4495849612421231E-6</v>
      </c>
    </row>
    <row r="26" spans="1:9">
      <c r="A26">
        <f t="shared" si="1"/>
        <v>23</v>
      </c>
      <c r="B26" s="2">
        <f t="shared" si="0"/>
        <v>1.1920928955078125E-7</v>
      </c>
      <c r="C26" s="2"/>
      <c r="D26" s="4">
        <f t="shared" si="2"/>
        <v>-1</v>
      </c>
      <c r="F26" s="2">
        <f t="shared" si="6"/>
        <v>1.1169936656951904</v>
      </c>
      <c r="H26" s="5">
        <f t="shared" si="3"/>
        <v>3.8719999999999999</v>
      </c>
      <c r="I26" s="3">
        <f t="shared" si="4"/>
        <v>5.2642822296087316E-7</v>
      </c>
    </row>
    <row r="27" spans="1:9">
      <c r="A27">
        <f t="shared" si="1"/>
        <v>24</v>
      </c>
      <c r="B27" s="2">
        <f t="shared" si="0"/>
        <v>5.9604644775390625E-8</v>
      </c>
      <c r="C27" s="2"/>
      <c r="D27" s="4">
        <f t="shared" si="2"/>
        <v>-1</v>
      </c>
      <c r="F27" s="33">
        <f t="shared" si="6"/>
        <v>1.11699378490448</v>
      </c>
      <c r="H27" s="5">
        <f t="shared" si="3"/>
        <v>3.8719999999999999</v>
      </c>
      <c r="I27" s="3">
        <f t="shared" si="4"/>
        <v>6.4849853820248175E-8</v>
      </c>
    </row>
    <row r="28" spans="1:9">
      <c r="B28" s="2"/>
      <c r="C28" s="2"/>
      <c r="D28" s="4"/>
      <c r="F28" s="2"/>
      <c r="H28" s="5"/>
      <c r="I28" s="10"/>
    </row>
    <row r="29" spans="1:9" ht="18">
      <c r="B29" s="2"/>
      <c r="C29" s="2"/>
      <c r="D29" s="4"/>
      <c r="F29" s="10" t="s">
        <v>49</v>
      </c>
      <c r="G29" s="37" t="s">
        <v>47</v>
      </c>
      <c r="H29" s="11" t="s">
        <v>50</v>
      </c>
    </row>
    <row r="30" spans="1:9">
      <c r="B30" s="2"/>
      <c r="C30" s="2"/>
      <c r="D30" s="4"/>
      <c r="F30" s="2"/>
      <c r="H30" s="5"/>
      <c r="I30" s="3"/>
    </row>
    <row r="31" spans="1:9">
      <c r="B31" s="2"/>
      <c r="C31" s="2"/>
      <c r="D31" s="4"/>
      <c r="F31" s="2"/>
      <c r="H31" s="38">
        <f>F1/H1</f>
        <v>1.1169938016528926</v>
      </c>
      <c r="I31" s="3" t="s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sin cos</vt:lpstr>
      <vt:lpstr>arctan</vt:lpstr>
      <vt:lpstr>sinh cosh</vt:lpstr>
      <vt:lpstr>artanh</vt:lpstr>
      <vt:lpstr>Quadratwurzel</vt:lpstr>
      <vt:lpstr>Multiplikation</vt:lpstr>
      <vt:lpstr>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g.roolfs@arcor.de</dc:creator>
  <cp:lastModifiedBy>g.roolfs@arcor.de</cp:lastModifiedBy>
  <dcterms:created xsi:type="dcterms:W3CDTF">2020-12-11T09:11:22Z</dcterms:created>
  <dcterms:modified xsi:type="dcterms:W3CDTF">2021-01-04T22:04:14Z</dcterms:modified>
</cp:coreProperties>
</file>