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65401" windowWidth="15180" windowHeight="9600" activeTab="0"/>
  </bookViews>
  <sheets>
    <sheet name="Hypergeom. Verteilung" sheetId="1" r:id="rId1"/>
    <sheet name="Hypergeom. Verteilung2" sheetId="2" r:id="rId2"/>
  </sheets>
  <definedNames/>
  <calcPr fullCalcOnLoad="1"/>
</workbook>
</file>

<file path=xl/sharedStrings.xml><?xml version="1.0" encoding="utf-8"?>
<sst xmlns="http://schemas.openxmlformats.org/spreadsheetml/2006/main" count="58" uniqueCount="23">
  <si>
    <t>n</t>
  </si>
  <si>
    <t>kumuliert</t>
  </si>
  <si>
    <t>Grenze</t>
  </si>
  <si>
    <t>Roolfs</t>
  </si>
  <si>
    <t>rechts</t>
  </si>
  <si>
    <t>links</t>
  </si>
  <si>
    <t>einzel</t>
  </si>
  <si>
    <t>Bereich</t>
  </si>
  <si>
    <t>Wahrscheinlichkeit für</t>
  </si>
  <si>
    <t>Intervallgrenzen</t>
  </si>
  <si>
    <t>Wahrscheinlichkeit für das Intervall (mit Grenzen)</t>
  </si>
  <si>
    <t>Gegenwahrscheinlichkeit</t>
  </si>
  <si>
    <t>k =</t>
  </si>
  <si>
    <t>lnks</t>
  </si>
  <si>
    <t>r</t>
  </si>
  <si>
    <t>N</t>
  </si>
  <si>
    <t>Summe</t>
  </si>
  <si>
    <t>!!</t>
  </si>
  <si>
    <t>Es können Wahrscheinlichkeiten der hypergeometrischen Verteilung</t>
  </si>
  <si>
    <t>In einer Urne mit N Kugeln, darunter r roten (r Merkmalsträger),</t>
  </si>
  <si>
    <t>werden ohne Zurücklegen n Kugeln entnommen.</t>
  </si>
  <si>
    <t>k ist die Anzahl der roten Kugeln in der Stichprobe.</t>
  </si>
  <si>
    <r>
      <t xml:space="preserve">für </t>
    </r>
    <r>
      <rPr>
        <sz val="10"/>
        <color indexed="15"/>
        <rFont val="Arial"/>
        <family val="2"/>
      </rPr>
      <t>Einzelereignisse</t>
    </r>
    <r>
      <rPr>
        <sz val="10"/>
        <color indexed="9"/>
        <rFont val="Arial"/>
        <family val="2"/>
      </rPr>
      <t xml:space="preserve"> und </t>
    </r>
    <r>
      <rPr>
        <sz val="10"/>
        <color indexed="42"/>
        <rFont val="Arial"/>
        <family val="2"/>
      </rPr>
      <t>Inter</t>
    </r>
    <r>
      <rPr>
        <sz val="10"/>
        <color indexed="51"/>
        <rFont val="Arial"/>
        <family val="2"/>
      </rPr>
      <t>valle</t>
    </r>
    <r>
      <rPr>
        <sz val="10"/>
        <color indexed="9"/>
        <rFont val="Arial"/>
        <family val="2"/>
      </rPr>
      <t xml:space="preserve"> ermittelt werden.</t>
    </r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</si>
</sst>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E+00"/>
    <numFmt numFmtId="170" formatCode="0E+00"/>
    <numFmt numFmtId="171" formatCode="0.0000000"/>
    <numFmt numFmtId="172" formatCode="0.00000000"/>
  </numFmts>
  <fonts count="17">
    <font>
      <sz val="10"/>
      <name val="Arial"/>
      <family val="0"/>
    </font>
    <font>
      <sz val="10"/>
      <color indexed="9"/>
      <name val="Arial"/>
      <family val="2"/>
    </font>
    <font>
      <sz val="9"/>
      <color indexed="54"/>
      <name val="Arial"/>
      <family val="2"/>
    </font>
    <font>
      <i/>
      <sz val="10"/>
      <color indexed="59"/>
      <name val="Arial"/>
      <family val="2"/>
    </font>
    <font>
      <sz val="9.75"/>
      <name val="Arial"/>
      <family val="0"/>
    </font>
    <font>
      <sz val="9"/>
      <color indexed="9"/>
      <name val="Arial"/>
      <family val="2"/>
    </font>
    <font>
      <sz val="10.75"/>
      <name val="Arial"/>
      <family val="0"/>
    </font>
    <font>
      <sz val="8.5"/>
      <name val="Arial"/>
      <family val="2"/>
    </font>
    <font>
      <sz val="10"/>
      <color indexed="54"/>
      <name val="Arial"/>
      <family val="2"/>
    </font>
    <font>
      <i/>
      <sz val="10"/>
      <color indexed="54"/>
      <name val="Arial"/>
      <family val="2"/>
    </font>
    <font>
      <sz val="10.5"/>
      <name val="Arial"/>
      <family val="0"/>
    </font>
    <font>
      <sz val="9"/>
      <color indexed="51"/>
      <name val="Arial"/>
      <family val="2"/>
    </font>
    <font>
      <sz val="9"/>
      <color indexed="15"/>
      <name val="Arial"/>
      <family val="2"/>
    </font>
    <font>
      <sz val="10"/>
      <color indexed="15"/>
      <name val="Arial"/>
      <family val="2"/>
    </font>
    <font>
      <sz val="10"/>
      <color indexed="51"/>
      <name val="Arial"/>
      <family val="2"/>
    </font>
    <font>
      <sz val="9"/>
      <color indexed="42"/>
      <name val="Arial"/>
      <family val="2"/>
    </font>
    <font>
      <sz val="10"/>
      <color indexed="4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166" fontId="1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5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" fontId="8" fillId="2" borderId="0" xfId="0" applyNumberFormat="1" applyFont="1" applyFill="1" applyAlignment="1">
      <alignment/>
    </xf>
    <xf numFmtId="166" fontId="8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66" fontId="9" fillId="2" borderId="0" xfId="0" applyNumberFormat="1" applyFont="1" applyFill="1" applyAlignment="1">
      <alignment/>
    </xf>
    <xf numFmtId="1" fontId="5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165" fontId="12" fillId="2" borderId="0" xfId="0" applyNumberFormat="1" applyFont="1" applyFill="1" applyAlignment="1">
      <alignment horizontal="left"/>
    </xf>
    <xf numFmtId="0" fontId="15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825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'Hypergeom. Verteilung'!$B$1:$B$401</c:f>
              <c:numCache/>
            </c:numRef>
          </c:xVal>
          <c:yVal>
            <c:numRef>
              <c:f>'Hypergeom. Verteilung'!$C$1:$C$401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'Hypergeom. Verteilung'!$D$1:$D$4</c:f>
              <c:numCache/>
            </c:numRef>
          </c:xVal>
          <c:yVal>
            <c:numRef>
              <c:f>'Hypergeom. Verteilung'!$E$1:$E$4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'Hypergeom. Verteilung'!$F$1:$F$4</c:f>
              <c:numCache/>
            </c:numRef>
          </c:xVal>
          <c:yVal>
            <c:numRef>
              <c:f>'Hypergeom. Verteilung'!$G$1:$G$4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'Hypergeom. Verteilung'!$Q$1:$Q$1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4291801"/>
        <c:axId val="63081890"/>
      </c:scatterChart>
      <c:valAx>
        <c:axId val="44291801"/>
        <c:scaling>
          <c:orientation val="minMax"/>
          <c:max val="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63081890"/>
        <c:crosses val="autoZero"/>
        <c:crossBetween val="midCat"/>
        <c:dispUnits/>
        <c:majorUnit val="5"/>
      </c:valAx>
      <c:valAx>
        <c:axId val="63081890"/>
        <c:scaling>
          <c:orientation val="minMax"/>
          <c:max val="0.3"/>
          <c:min val="-0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44291801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825"/>
          <c:h val="1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'Hypergeom. Verteilung2'!$B$1:$B$401</c:f>
              <c:numCache/>
            </c:numRef>
          </c:xVal>
          <c:yVal>
            <c:numRef>
              <c:f>'Hypergeom. Verteilung2'!$C$1:$C$401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'Hypergeom. Verteilung2'!$D$1:$D$4</c:f>
              <c:numCache/>
            </c:numRef>
          </c:xVal>
          <c:yVal>
            <c:numRef>
              <c:f>'Hypergeom. Verteilung2'!$E$1:$E$4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'Hypergeom. Verteilung2'!$F$1:$F$4</c:f>
              <c:numCache/>
            </c:numRef>
          </c:xVal>
          <c:yVal>
            <c:numRef>
              <c:f>'Hypergeom. Verteilung2'!$G$1:$G$4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'Hypergeom. Verteilung2'!$Q$1:$Q$1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0866099"/>
        <c:axId val="9359436"/>
      </c:scatterChart>
      <c:valAx>
        <c:axId val="30866099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9359436"/>
        <c:crosses val="autoZero"/>
        <c:crossBetween val="midCat"/>
        <c:dispUnits/>
        <c:majorUnit val="10"/>
      </c:valAx>
      <c:valAx>
        <c:axId val="9359436"/>
        <c:scaling>
          <c:orientation val="minMax"/>
          <c:max val="0.3"/>
          <c:min val="-0.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0866099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chart" Target="/xl/charts/chart1.xml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12.emf" /><Relationship Id="rId7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Relationship Id="rId3" Type="http://schemas.openxmlformats.org/officeDocument/2006/relationships/chart" Target="/xl/charts/chart2.xml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7</xdr:row>
      <xdr:rowOff>66675</xdr:rowOff>
    </xdr:from>
    <xdr:to>
      <xdr:col>13</xdr:col>
      <xdr:colOff>257175</xdr:colOff>
      <xdr:row>13</xdr:row>
      <xdr:rowOff>104775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286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7</xdr:row>
      <xdr:rowOff>66675</xdr:rowOff>
    </xdr:from>
    <xdr:to>
      <xdr:col>14</xdr:col>
      <xdr:colOff>219075</xdr:colOff>
      <xdr:row>13</xdr:row>
      <xdr:rowOff>104775</xdr:rowOff>
    </xdr:to>
    <xdr:pic>
      <xdr:nvPicPr>
        <xdr:cNvPr id="2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8286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28575</xdr:rowOff>
    </xdr:from>
    <xdr:to>
      <xdr:col>11</xdr:col>
      <xdr:colOff>209550</xdr:colOff>
      <xdr:row>18</xdr:row>
      <xdr:rowOff>76200</xdr:rowOff>
    </xdr:to>
    <xdr:graphicFrame>
      <xdr:nvGraphicFramePr>
        <xdr:cNvPr id="3" name="Chart 3"/>
        <xdr:cNvGraphicFramePr/>
      </xdr:nvGraphicFramePr>
      <xdr:xfrm>
        <a:off x="19050" y="142875"/>
        <a:ext cx="58483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219075</xdr:colOff>
      <xdr:row>7</xdr:row>
      <xdr:rowOff>66675</xdr:rowOff>
    </xdr:from>
    <xdr:to>
      <xdr:col>16</xdr:col>
      <xdr:colOff>333375</xdr:colOff>
      <xdr:row>13</xdr:row>
      <xdr:rowOff>104775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34300" y="8286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7</xdr:row>
      <xdr:rowOff>66675</xdr:rowOff>
    </xdr:from>
    <xdr:to>
      <xdr:col>15</xdr:col>
      <xdr:colOff>247650</xdr:colOff>
      <xdr:row>13</xdr:row>
      <xdr:rowOff>104775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5675" y="8286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5</xdr:row>
      <xdr:rowOff>57150</xdr:rowOff>
    </xdr:from>
    <xdr:to>
      <xdr:col>18</xdr:col>
      <xdr:colOff>133350</xdr:colOff>
      <xdr:row>11</xdr:row>
      <xdr:rowOff>95250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39150" y="4953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7</xdr:row>
      <xdr:rowOff>76200</xdr:rowOff>
    </xdr:from>
    <xdr:to>
      <xdr:col>12</xdr:col>
      <xdr:colOff>238125</xdr:colOff>
      <xdr:row>13</xdr:row>
      <xdr:rowOff>114300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8382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7</xdr:row>
      <xdr:rowOff>66675</xdr:rowOff>
    </xdr:from>
    <xdr:to>
      <xdr:col>13</xdr:col>
      <xdr:colOff>257175</xdr:colOff>
      <xdr:row>13</xdr:row>
      <xdr:rowOff>104775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8286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7</xdr:row>
      <xdr:rowOff>66675</xdr:rowOff>
    </xdr:from>
    <xdr:to>
      <xdr:col>14</xdr:col>
      <xdr:colOff>219075</xdr:colOff>
      <xdr:row>13</xdr:row>
      <xdr:rowOff>104775</xdr:rowOff>
    </xdr:to>
    <xdr:pic>
      <xdr:nvPicPr>
        <xdr:cNvPr id="2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8286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</xdr:row>
      <xdr:rowOff>19050</xdr:rowOff>
    </xdr:from>
    <xdr:to>
      <xdr:col>11</xdr:col>
      <xdr:colOff>304800</xdr:colOff>
      <xdr:row>18</xdr:row>
      <xdr:rowOff>57150</xdr:rowOff>
    </xdr:to>
    <xdr:graphicFrame>
      <xdr:nvGraphicFramePr>
        <xdr:cNvPr id="3" name="Chart 3"/>
        <xdr:cNvGraphicFramePr/>
      </xdr:nvGraphicFramePr>
      <xdr:xfrm>
        <a:off x="114300" y="95250"/>
        <a:ext cx="58483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219075</xdr:colOff>
      <xdr:row>7</xdr:row>
      <xdr:rowOff>66675</xdr:rowOff>
    </xdr:from>
    <xdr:to>
      <xdr:col>16</xdr:col>
      <xdr:colOff>333375</xdr:colOff>
      <xdr:row>13</xdr:row>
      <xdr:rowOff>104775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86675" y="8286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7</xdr:row>
      <xdr:rowOff>66675</xdr:rowOff>
    </xdr:from>
    <xdr:to>
      <xdr:col>15</xdr:col>
      <xdr:colOff>247650</xdr:colOff>
      <xdr:row>13</xdr:row>
      <xdr:rowOff>104775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8286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5</xdr:row>
      <xdr:rowOff>57150</xdr:rowOff>
    </xdr:from>
    <xdr:to>
      <xdr:col>18</xdr:col>
      <xdr:colOff>133350</xdr:colOff>
      <xdr:row>11</xdr:row>
      <xdr:rowOff>95250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91525" y="4953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7</xdr:row>
      <xdr:rowOff>76200</xdr:rowOff>
    </xdr:from>
    <xdr:to>
      <xdr:col>12</xdr:col>
      <xdr:colOff>238125</xdr:colOff>
      <xdr:row>13</xdr:row>
      <xdr:rowOff>114300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8382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AW403"/>
  <sheetViews>
    <sheetView showGridLines="0" showRowColHeaders="0" tabSelected="1" showOutlineSymbols="0" workbookViewId="0" topLeftCell="A1">
      <selection activeCell="U40" sqref="U40"/>
    </sheetView>
  </sheetViews>
  <sheetFormatPr defaultColWidth="11.421875" defaultRowHeight="12.75"/>
  <cols>
    <col min="1" max="11" width="7.7109375" style="10" customWidth="1"/>
    <col min="12" max="12" width="5.421875" style="10" customWidth="1"/>
    <col min="13" max="13" width="5.7109375" style="2" customWidth="1"/>
    <col min="14" max="14" width="6.7109375" style="2" customWidth="1"/>
    <col min="15" max="15" width="4.8515625" style="2" customWidth="1"/>
    <col min="16" max="16" width="5.140625" style="2" customWidth="1"/>
    <col min="17" max="17" width="8.00390625" style="2" customWidth="1"/>
    <col min="18" max="18" width="5.57421875" style="2" customWidth="1"/>
    <col min="19" max="19" width="3.7109375" style="2" customWidth="1"/>
    <col min="20" max="20" width="6.7109375" style="2" customWidth="1"/>
    <col min="21" max="21" width="5.421875" style="10" customWidth="1"/>
    <col min="22" max="22" width="6.7109375" style="10" customWidth="1"/>
    <col min="23" max="24" width="11.421875" style="10" customWidth="1"/>
    <col min="25" max="16384" width="11.421875" style="2" customWidth="1"/>
  </cols>
  <sheetData>
    <row r="1" spans="1:25" s="1" customFormat="1" ht="3" customHeight="1">
      <c r="A1" s="10">
        <v>0</v>
      </c>
      <c r="B1" s="10">
        <f>A1-0.5</f>
        <v>-0.5</v>
      </c>
      <c r="C1" s="11">
        <v>0</v>
      </c>
      <c r="D1" s="11">
        <f>M1-0.85</f>
        <v>20.65</v>
      </c>
      <c r="E1" s="10">
        <v>-0.02</v>
      </c>
      <c r="F1" s="10">
        <f>O1+0.85</f>
        <v>11.35</v>
      </c>
      <c r="G1" s="10">
        <v>-0.02</v>
      </c>
      <c r="H1" s="10"/>
      <c r="I1" s="17">
        <f>MIN(50-I3,J1)</f>
        <v>27</v>
      </c>
      <c r="J1" s="17">
        <f>50-J3</f>
        <v>46</v>
      </c>
      <c r="K1" s="18"/>
      <c r="L1" s="17">
        <f>MIN(50-L3,J1)</f>
        <v>30</v>
      </c>
      <c r="M1" s="18">
        <f>M3+0.5</f>
        <v>21.5</v>
      </c>
      <c r="N1" s="10" t="s">
        <v>4</v>
      </c>
      <c r="O1" s="10">
        <f>O3-0.5</f>
        <v>10.5</v>
      </c>
      <c r="P1" s="10" t="s">
        <v>5</v>
      </c>
      <c r="Q1" s="19">
        <f>MIN(50-Q2,L1)</f>
        <v>16</v>
      </c>
      <c r="R1" s="10" t="s">
        <v>6</v>
      </c>
      <c r="S1" s="10"/>
      <c r="U1" s="10"/>
      <c r="V1" s="10" t="s">
        <v>16</v>
      </c>
      <c r="W1" s="18" t="s">
        <v>4</v>
      </c>
      <c r="X1" s="10" t="s">
        <v>5</v>
      </c>
      <c r="Y1" s="10"/>
    </row>
    <row r="2" spans="1:25" s="1" customFormat="1" ht="3" customHeight="1">
      <c r="A2" s="10"/>
      <c r="B2" s="10">
        <f>B1</f>
        <v>-0.5</v>
      </c>
      <c r="C2" s="11" t="e">
        <f>HYPGEOMDIST(A1,$L$1,$I$1,$J$1)</f>
        <v>#NUM!</v>
      </c>
      <c r="D2" s="11">
        <f>M1</f>
        <v>21.5</v>
      </c>
      <c r="E2" s="10">
        <f>E1</f>
        <v>-0.02</v>
      </c>
      <c r="F2" s="10">
        <f>O1</f>
        <v>10.5</v>
      </c>
      <c r="G2" s="10">
        <f>G1</f>
        <v>-0.02</v>
      </c>
      <c r="H2" s="10"/>
      <c r="I2" s="18" t="s">
        <v>14</v>
      </c>
      <c r="J2" s="18" t="s">
        <v>15</v>
      </c>
      <c r="K2" s="18"/>
      <c r="L2" s="18" t="s">
        <v>0</v>
      </c>
      <c r="M2" s="18" t="s">
        <v>2</v>
      </c>
      <c r="N2" s="10"/>
      <c r="O2" s="10"/>
      <c r="P2" s="10"/>
      <c r="Q2" s="10">
        <v>34</v>
      </c>
      <c r="R2" s="10"/>
      <c r="S2" s="10"/>
      <c r="U2" s="11">
        <f>IF(ISNUMBER(C2),C2,0)</f>
        <v>0</v>
      </c>
      <c r="V2" s="11">
        <f>U2</f>
        <v>0</v>
      </c>
      <c r="W2" s="11">
        <f>V2</f>
        <v>0</v>
      </c>
      <c r="X2" s="11">
        <f>U2</f>
        <v>0</v>
      </c>
      <c r="Y2" s="10"/>
    </row>
    <row r="3" spans="1:25" s="1" customFormat="1" ht="3" customHeight="1">
      <c r="A3" s="10"/>
      <c r="B3" s="10">
        <f>A1+0.5</f>
        <v>0.5</v>
      </c>
      <c r="C3" s="11" t="e">
        <f>C2</f>
        <v>#NUM!</v>
      </c>
      <c r="D3" s="11">
        <f>D2</f>
        <v>21.5</v>
      </c>
      <c r="E3" s="10">
        <f>0.13</f>
        <v>0.13</v>
      </c>
      <c r="F3" s="10">
        <f>F2</f>
        <v>10.5</v>
      </c>
      <c r="G3" s="10">
        <f>0.13</f>
        <v>0.13</v>
      </c>
      <c r="H3" s="10"/>
      <c r="I3" s="18">
        <v>23</v>
      </c>
      <c r="J3" s="18">
        <v>4</v>
      </c>
      <c r="K3" s="18"/>
      <c r="L3" s="18">
        <v>20</v>
      </c>
      <c r="M3" s="17">
        <f>MIN(50-M4,I1)</f>
        <v>21</v>
      </c>
      <c r="N3" s="10"/>
      <c r="O3" s="19">
        <f>MIN(50-O4,I1)</f>
        <v>11</v>
      </c>
      <c r="P3" s="10"/>
      <c r="Q3" s="10"/>
      <c r="R3" s="10"/>
      <c r="S3" s="10"/>
      <c r="U3" s="10"/>
      <c r="V3" s="11"/>
      <c r="W3" s="11"/>
      <c r="X3" s="10"/>
      <c r="Y3" s="10"/>
    </row>
    <row r="4" spans="2:49" ht="12.75">
      <c r="B4" s="10">
        <f>B3</f>
        <v>0.5</v>
      </c>
      <c r="C4" s="11">
        <v>0</v>
      </c>
      <c r="D4" s="11">
        <f>D1</f>
        <v>20.65</v>
      </c>
      <c r="E4" s="10">
        <f>E3</f>
        <v>0.13</v>
      </c>
      <c r="F4" s="10">
        <f>F1</f>
        <v>11.35</v>
      </c>
      <c r="G4" s="10">
        <f>G3</f>
        <v>0.13</v>
      </c>
      <c r="I4" s="18"/>
      <c r="J4" s="18"/>
      <c r="K4" s="18"/>
      <c r="L4" s="18"/>
      <c r="M4" s="18">
        <v>29</v>
      </c>
      <c r="N4" s="10"/>
      <c r="O4" s="10">
        <v>39</v>
      </c>
      <c r="P4" s="10"/>
      <c r="Q4" s="22"/>
      <c r="R4" s="5" t="s">
        <v>8</v>
      </c>
      <c r="S4" s="4"/>
      <c r="T4" s="4"/>
      <c r="U4" s="20"/>
      <c r="V4" s="11"/>
      <c r="W4" s="1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2.75">
      <c r="A5" s="10">
        <f>A1+1</f>
        <v>1</v>
      </c>
      <c r="B5" s="10">
        <f>A5-0.5</f>
        <v>0.5</v>
      </c>
      <c r="C5" s="11">
        <v>0</v>
      </c>
      <c r="D5" s="11"/>
      <c r="F5" s="1"/>
      <c r="G5" s="1"/>
      <c r="H5" s="1"/>
      <c r="I5" s="1"/>
      <c r="J5" s="1"/>
      <c r="K5" s="1"/>
      <c r="L5" s="1"/>
      <c r="M5" s="1"/>
      <c r="N5" s="4"/>
      <c r="O5" s="4"/>
      <c r="P5" s="4" t="s">
        <v>9</v>
      </c>
      <c r="Q5" s="4"/>
      <c r="R5" s="24" t="s">
        <v>12</v>
      </c>
      <c r="S5" s="25">
        <f>Q1</f>
        <v>16</v>
      </c>
      <c r="T5" s="26"/>
      <c r="U5" s="20"/>
      <c r="V5" s="11"/>
      <c r="W5" s="11"/>
      <c r="Y5" s="10" t="s">
        <v>17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2:49" ht="12.75">
      <c r="B6" s="10">
        <f>B5</f>
        <v>0.5</v>
      </c>
      <c r="C6" s="11" t="e">
        <f>HYPGEOMDIST(A5,$L$1,$I$1,$J$1)</f>
        <v>#NUM!</v>
      </c>
      <c r="D6" s="11"/>
      <c r="F6" s="1"/>
      <c r="G6" s="1"/>
      <c r="H6" s="1"/>
      <c r="I6" s="1"/>
      <c r="J6" s="1"/>
      <c r="K6" s="1"/>
      <c r="L6" s="1"/>
      <c r="M6" s="8" t="s">
        <v>0</v>
      </c>
      <c r="N6" s="7" t="s">
        <v>14</v>
      </c>
      <c r="O6" s="7" t="s">
        <v>15</v>
      </c>
      <c r="P6" s="28" t="s">
        <v>5</v>
      </c>
      <c r="Q6" s="23" t="s">
        <v>4</v>
      </c>
      <c r="R6" s="25"/>
      <c r="S6" s="26"/>
      <c r="T6" s="27">
        <f>IF(ISNUMBER(H15),H15,"")</f>
        <v>0.15290527851594948</v>
      </c>
      <c r="U6" s="11">
        <f>IF(ISNUMBER(C6),C6,0)</f>
        <v>0</v>
      </c>
      <c r="V6" s="11"/>
      <c r="W6" s="1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2:49" ht="12.75">
      <c r="B7" s="10">
        <f>A5+0.5</f>
        <v>1.5</v>
      </c>
      <c r="C7" s="11" t="e">
        <f>C6</f>
        <v>#NUM!</v>
      </c>
      <c r="D7" s="11"/>
      <c r="F7" s="1"/>
      <c r="G7" s="1"/>
      <c r="H7" s="1"/>
      <c r="I7" s="1"/>
      <c r="J7" s="1"/>
      <c r="K7" s="1"/>
      <c r="L7" s="1"/>
      <c r="M7" s="16">
        <f>L1</f>
        <v>30</v>
      </c>
      <c r="N7" s="7">
        <f>I1</f>
        <v>27</v>
      </c>
      <c r="O7" s="15">
        <f>J1</f>
        <v>46</v>
      </c>
      <c r="P7" s="28">
        <f>O3</f>
        <v>11</v>
      </c>
      <c r="Q7" s="23">
        <f>M3</f>
        <v>21</v>
      </c>
      <c r="R7" s="8"/>
      <c r="S7" s="6"/>
      <c r="T7" s="1"/>
      <c r="V7" s="11">
        <f>SUM($U$2:U6)</f>
        <v>0</v>
      </c>
      <c r="W7" s="11">
        <f>IF(A5&lt;$M$1,V7,W2)</f>
        <v>0</v>
      </c>
      <c r="X7" s="10">
        <f>IF(A5&lt;$O$1,V7,X2)</f>
        <v>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2:49" ht="12.75">
      <c r="B8" s="10">
        <f>B7</f>
        <v>1.5</v>
      </c>
      <c r="C8" s="11">
        <v>0</v>
      </c>
      <c r="D8" s="11"/>
      <c r="F8" s="1"/>
      <c r="G8" s="1"/>
      <c r="H8" s="1"/>
      <c r="I8" s="1"/>
      <c r="J8" s="1"/>
      <c r="K8" s="1"/>
      <c r="L8" s="1"/>
      <c r="M8" s="6"/>
      <c r="N8" s="6"/>
      <c r="O8" s="6"/>
      <c r="P8" s="6"/>
      <c r="Q8" s="6"/>
      <c r="R8" s="6"/>
      <c r="S8" s="6"/>
      <c r="T8" s="1"/>
      <c r="V8" s="11"/>
      <c r="W8" s="1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10">
        <f>A5+1</f>
        <v>2</v>
      </c>
      <c r="B9" s="10">
        <f>A9-0.5</f>
        <v>1.5</v>
      </c>
      <c r="C9" s="11">
        <v>0</v>
      </c>
      <c r="D9" s="11"/>
      <c r="F9" s="1"/>
      <c r="G9" s="1"/>
      <c r="H9" s="1"/>
      <c r="I9" s="1"/>
      <c r="J9" s="1"/>
      <c r="K9" s="1"/>
      <c r="L9" s="1"/>
      <c r="M9" s="6"/>
      <c r="N9" s="6"/>
      <c r="O9" s="6"/>
      <c r="P9" s="6"/>
      <c r="Q9" s="6"/>
      <c r="R9" s="6"/>
      <c r="S9" s="6"/>
      <c r="T9" s="1"/>
      <c r="V9" s="11"/>
      <c r="W9" s="1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2:49" ht="12.75">
      <c r="B10" s="10">
        <f>B9</f>
        <v>1.5</v>
      </c>
      <c r="C10" s="11" t="e">
        <f>HYPGEOMDIST(A9,$L$1,$I$1,$J$1)</f>
        <v>#NUM!</v>
      </c>
      <c r="D10" s="11"/>
      <c r="F10" s="1"/>
      <c r="G10" s="1"/>
      <c r="H10" s="1"/>
      <c r="I10" s="1"/>
      <c r="J10" s="1"/>
      <c r="K10" s="1"/>
      <c r="L10" s="1"/>
      <c r="M10" s="6"/>
      <c r="N10" s="6"/>
      <c r="O10" s="6"/>
      <c r="P10" s="6"/>
      <c r="Q10" s="6"/>
      <c r="R10" s="6"/>
      <c r="S10" s="6"/>
      <c r="T10" s="1"/>
      <c r="U10" s="11">
        <f>IF(ISNUMBER(C10),C10,0)</f>
        <v>0</v>
      </c>
      <c r="V10" s="11"/>
      <c r="W10" s="1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2:49" ht="12.75">
      <c r="B11" s="10">
        <f>A9+0.5</f>
        <v>2.5</v>
      </c>
      <c r="C11" s="11" t="e">
        <f>C10</f>
        <v>#NUM!</v>
      </c>
      <c r="D11" s="11"/>
      <c r="F11" s="1"/>
      <c r="G11" s="1"/>
      <c r="H11" s="1"/>
      <c r="I11" s="1"/>
      <c r="J11" s="1"/>
      <c r="K11" s="1"/>
      <c r="L11" s="1"/>
      <c r="M11" s="6"/>
      <c r="N11" s="6"/>
      <c r="O11" s="6"/>
      <c r="P11" s="6"/>
      <c r="Q11" s="6"/>
      <c r="R11" s="6"/>
      <c r="S11" s="6"/>
      <c r="T11" s="1"/>
      <c r="V11" s="11">
        <f>SUM($U$2:U10)</f>
        <v>0</v>
      </c>
      <c r="W11" s="11">
        <f>IF(A9&lt;$M$1,V11,W6)</f>
        <v>0</v>
      </c>
      <c r="X11" s="10">
        <f>IF(A9&lt;$O$1,V11,X7)</f>
        <v>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2:49" ht="12.75">
      <c r="B12" s="10">
        <f>B11</f>
        <v>2.5</v>
      </c>
      <c r="C12" s="11">
        <v>0</v>
      </c>
      <c r="D12" s="11"/>
      <c r="M12" s="6"/>
      <c r="N12" s="6"/>
      <c r="O12" s="6"/>
      <c r="P12" s="6"/>
      <c r="Q12" s="6"/>
      <c r="R12" s="6"/>
      <c r="S12" s="6"/>
      <c r="T12" s="1"/>
      <c r="V12" s="11"/>
      <c r="W12" s="1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0">
        <f>A9+1</f>
        <v>3</v>
      </c>
      <c r="B13" s="10">
        <f>A13-0.5</f>
        <v>2.5</v>
      </c>
      <c r="C13" s="11">
        <v>0</v>
      </c>
      <c r="D13" s="11"/>
      <c r="M13" s="6"/>
      <c r="N13" s="6"/>
      <c r="O13" s="6"/>
      <c r="P13" s="6"/>
      <c r="Q13" s="6"/>
      <c r="R13" s="6"/>
      <c r="S13" s="6"/>
      <c r="T13" s="1"/>
      <c r="V13" s="11"/>
      <c r="W13" s="1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2:49" ht="12.75">
      <c r="B14" s="10">
        <f>B13</f>
        <v>2.5</v>
      </c>
      <c r="C14" s="11" t="e">
        <f>HYPGEOMDIST(A13,$L$1,$I$1,$J$1)</f>
        <v>#NUM!</v>
      </c>
      <c r="D14" s="11"/>
      <c r="M14" s="6"/>
      <c r="N14" s="6"/>
      <c r="O14" s="6"/>
      <c r="P14" s="6"/>
      <c r="Q14" s="6"/>
      <c r="R14" s="6"/>
      <c r="S14" s="6"/>
      <c r="T14" s="1"/>
      <c r="U14" s="11">
        <f>IF(ISNUMBER(C14),C14,0)</f>
        <v>0</v>
      </c>
      <c r="V14" s="11"/>
      <c r="W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2:49" ht="12.75">
      <c r="B15" s="10">
        <f>A13+0.5</f>
        <v>3.5</v>
      </c>
      <c r="C15" s="11" t="e">
        <f>C14</f>
        <v>#NUM!</v>
      </c>
      <c r="D15" s="11"/>
      <c r="G15" s="10" t="s">
        <v>6</v>
      </c>
      <c r="H15" s="12">
        <f>HYPGEOMDIST(Q1,$L$1,$I$1,$J$1)</f>
        <v>0.15290527851594948</v>
      </c>
      <c r="M15" s="6"/>
      <c r="N15" s="6"/>
      <c r="O15" s="6"/>
      <c r="P15" s="6"/>
      <c r="Q15" s="6"/>
      <c r="R15" s="6"/>
      <c r="S15" s="6"/>
      <c r="T15" s="1"/>
      <c r="V15" s="11">
        <f>SUM($U$2:U14)</f>
        <v>0</v>
      </c>
      <c r="W15" s="11">
        <f>IF(A13&lt;$M$1,V15,W11)</f>
        <v>0</v>
      </c>
      <c r="X15" s="10">
        <f>IF(A13&lt;$O$1,V15,X11)</f>
        <v>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10">
        <f>B15</f>
        <v>3.5</v>
      </c>
      <c r="C16" s="11">
        <v>0</v>
      </c>
      <c r="D16" s="11"/>
      <c r="G16" s="13" t="s">
        <v>4</v>
      </c>
      <c r="H16" s="14">
        <f>W403</f>
        <v>0.9928697566613144</v>
      </c>
      <c r="I16" s="12"/>
      <c r="L16" s="10" t="s">
        <v>7</v>
      </c>
      <c r="M16" s="1"/>
      <c r="N16" s="4" t="s">
        <v>10</v>
      </c>
      <c r="O16" s="1"/>
      <c r="P16" s="1"/>
      <c r="Q16" s="1"/>
      <c r="R16" s="1"/>
      <c r="S16" s="1"/>
      <c r="T16" s="1"/>
      <c r="V16" s="11"/>
      <c r="W16" s="1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0">
        <f>A13+1</f>
        <v>4</v>
      </c>
      <c r="B17" s="10">
        <f>A17-0.5</f>
        <v>3.5</v>
      </c>
      <c r="C17" s="11">
        <v>0</v>
      </c>
      <c r="D17" s="11"/>
      <c r="G17" s="13" t="s">
        <v>13</v>
      </c>
      <c r="H17" s="14">
        <f>X403</f>
        <v>0</v>
      </c>
      <c r="I17" s="12"/>
      <c r="L17" s="12">
        <f>H16-H17</f>
        <v>0.9928697566613144</v>
      </c>
      <c r="M17" s="1"/>
      <c r="N17" s="9">
        <f>IF(L17&gt;=0,L17,"")</f>
        <v>0.9928697566613144</v>
      </c>
      <c r="O17" s="1"/>
      <c r="P17" s="1"/>
      <c r="Q17" s="3"/>
      <c r="R17" s="1"/>
      <c r="S17" s="1"/>
      <c r="T17" s="1"/>
      <c r="V17" s="11"/>
      <c r="W17" s="1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2:49" ht="12.75">
      <c r="B18" s="10">
        <f>B17</f>
        <v>3.5</v>
      </c>
      <c r="C18" s="11" t="e">
        <f>HYPGEOMDIST(A17,$L$1,$I$1,$J$1)</f>
        <v>#NUM!</v>
      </c>
      <c r="D18" s="11"/>
      <c r="M18" s="1"/>
      <c r="N18" s="4"/>
      <c r="O18" s="1"/>
      <c r="P18" s="1"/>
      <c r="Q18" s="1"/>
      <c r="R18" s="1"/>
      <c r="S18" s="1"/>
      <c r="T18" s="1"/>
      <c r="U18" s="11">
        <f>IF(ISNUMBER(C18),C18,0)</f>
        <v>0</v>
      </c>
      <c r="V18" s="11"/>
      <c r="W18" s="1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2:49" ht="12.75">
      <c r="B19" s="10">
        <f>A17+0.5</f>
        <v>4.5</v>
      </c>
      <c r="C19" s="11" t="e">
        <f>C18</f>
        <v>#NUM!</v>
      </c>
      <c r="D19" s="11"/>
      <c r="M19" s="1"/>
      <c r="N19" s="4" t="s">
        <v>11</v>
      </c>
      <c r="O19" s="1"/>
      <c r="P19" s="1"/>
      <c r="Q19" s="1"/>
      <c r="R19" s="1"/>
      <c r="S19" s="1"/>
      <c r="T19" s="1"/>
      <c r="V19" s="11">
        <f>SUM($U$2:U18)</f>
        <v>0</v>
      </c>
      <c r="W19" s="11">
        <f>IF(A17&lt;$M$1,V19,W15)</f>
        <v>0</v>
      </c>
      <c r="X19" s="10">
        <f>IF(A17&lt;$O$1,V19,X15)</f>
        <v>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2:49" ht="12.75">
      <c r="B20" s="10">
        <f>B19</f>
        <v>4.5</v>
      </c>
      <c r="C20" s="11">
        <v>0</v>
      </c>
      <c r="D20" s="11"/>
      <c r="M20" s="1"/>
      <c r="N20" s="9">
        <f>IF(ISNUMBER(N17),1-N17,"")</f>
        <v>0.007130243338685616</v>
      </c>
      <c r="O20" s="1"/>
      <c r="P20" s="1"/>
      <c r="Q20" s="1"/>
      <c r="R20" s="1"/>
      <c r="S20" s="1"/>
      <c r="T20" s="21" t="s">
        <v>3</v>
      </c>
      <c r="V20" s="11"/>
      <c r="W20" s="1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10">
        <f>A17+1</f>
        <v>5</v>
      </c>
      <c r="B21" s="10">
        <f>A21-0.5</f>
        <v>4.5</v>
      </c>
      <c r="C21" s="11">
        <v>0</v>
      </c>
      <c r="D21" s="11"/>
      <c r="M21" s="1"/>
      <c r="N21" s="1"/>
      <c r="O21" s="1"/>
      <c r="P21" s="1"/>
      <c r="Q21" s="1"/>
      <c r="R21" s="1"/>
      <c r="S21" s="1"/>
      <c r="T21" s="1"/>
      <c r="V21" s="11"/>
      <c r="W21" s="1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2:49" ht="12.75">
      <c r="B22" s="10">
        <f>B21</f>
        <v>4.5</v>
      </c>
      <c r="C22" s="11" t="e">
        <f>HYPGEOMDIST(A21,$L$1,$I$1,$J$1)</f>
        <v>#NUM!</v>
      </c>
      <c r="D22" s="11"/>
      <c r="M22" s="1"/>
      <c r="N22" s="1"/>
      <c r="O22" s="1"/>
      <c r="P22" s="1"/>
      <c r="Q22" s="1"/>
      <c r="R22" s="1"/>
      <c r="S22" s="1"/>
      <c r="T22" s="1"/>
      <c r="U22" s="11">
        <f>IF(ISNUMBER(C22),C22,0)</f>
        <v>0</v>
      </c>
      <c r="V22" s="11"/>
      <c r="W22" s="1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2:49" ht="12.75">
      <c r="B23" s="10">
        <f>A21+0.5</f>
        <v>5.5</v>
      </c>
      <c r="C23" s="11" t="e">
        <f>C22</f>
        <v>#NUM!</v>
      </c>
      <c r="D23" s="11"/>
      <c r="M23" s="1"/>
      <c r="N23" s="1"/>
      <c r="O23" s="1"/>
      <c r="P23" s="1"/>
      <c r="Q23" s="1"/>
      <c r="R23" s="1"/>
      <c r="S23" s="1"/>
      <c r="T23" s="1"/>
      <c r="V23" s="11">
        <f>SUM($U$2:U22)</f>
        <v>0</v>
      </c>
      <c r="W23" s="11">
        <f>IF(A21&lt;$M$1,V23,W19)</f>
        <v>0</v>
      </c>
      <c r="X23" s="10">
        <f>IF(A21&lt;$O$1,V23,X19)</f>
        <v>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2:49" ht="12.75">
      <c r="B24" s="10">
        <f>B23</f>
        <v>5.5</v>
      </c>
      <c r="C24" s="11">
        <v>0</v>
      </c>
      <c r="D24" s="11"/>
      <c r="M24" s="1" t="s">
        <v>18</v>
      </c>
      <c r="N24" s="10"/>
      <c r="O24" s="1"/>
      <c r="P24" s="1"/>
      <c r="Q24" s="1"/>
      <c r="R24" s="1"/>
      <c r="S24" s="1"/>
      <c r="T24" s="1"/>
      <c r="V24" s="11"/>
      <c r="W24" s="1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10">
        <f>A21+1</f>
        <v>6</v>
      </c>
      <c r="B25" s="10">
        <f>A25-0.5</f>
        <v>5.5</v>
      </c>
      <c r="C25" s="11">
        <v>0</v>
      </c>
      <c r="D25" s="11"/>
      <c r="M25" s="1" t="s">
        <v>22</v>
      </c>
      <c r="N25" s="10"/>
      <c r="O25" s="1"/>
      <c r="P25" s="1"/>
      <c r="Q25" s="1"/>
      <c r="R25" s="1"/>
      <c r="S25" s="1"/>
      <c r="T25" s="1"/>
      <c r="V25" s="11"/>
      <c r="W25" s="1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ht="12.75">
      <c r="B26" s="10">
        <f>B25</f>
        <v>5.5</v>
      </c>
      <c r="C26" s="11" t="e">
        <f>HYPGEOMDIST(A25,$L$1,$I$1,$J$1)</f>
        <v>#NUM!</v>
      </c>
      <c r="D26" s="11"/>
      <c r="M26" s="1"/>
      <c r="N26" s="10"/>
      <c r="O26" s="1"/>
      <c r="P26" s="1"/>
      <c r="Q26" s="1"/>
      <c r="R26" s="1"/>
      <c r="S26" s="1"/>
      <c r="T26" s="1"/>
      <c r="U26" s="11">
        <f>IF(ISNUMBER(C26),C26,0)</f>
        <v>0</v>
      </c>
      <c r="V26" s="11"/>
      <c r="W26" s="1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2:49" ht="12.75">
      <c r="B27" s="10">
        <f>A25+0.5</f>
        <v>6.5</v>
      </c>
      <c r="C27" s="11" t="e">
        <f>C26</f>
        <v>#NUM!</v>
      </c>
      <c r="D27" s="11"/>
      <c r="M27" s="1" t="s">
        <v>19</v>
      </c>
      <c r="N27" s="10"/>
      <c r="O27" s="1"/>
      <c r="P27" s="1"/>
      <c r="Q27" s="1"/>
      <c r="R27" s="1"/>
      <c r="S27" s="1"/>
      <c r="T27" s="1"/>
      <c r="V27" s="11">
        <f>SUM($U$2:U26)</f>
        <v>0</v>
      </c>
      <c r="W27" s="11">
        <f>IF(A25&lt;$M$1,V27,W23)</f>
        <v>0</v>
      </c>
      <c r="X27" s="10">
        <f>IF(A25&lt;$O$1,V27,X23)</f>
        <v>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2:49" ht="12.75">
      <c r="B28" s="10">
        <f>B27</f>
        <v>6.5</v>
      </c>
      <c r="C28" s="11">
        <v>0</v>
      </c>
      <c r="D28" s="11"/>
      <c r="M28" s="1" t="s">
        <v>20</v>
      </c>
      <c r="N28" s="1"/>
      <c r="O28" s="1"/>
      <c r="P28" s="1"/>
      <c r="Q28" s="1"/>
      <c r="R28" s="1"/>
      <c r="S28" s="1"/>
      <c r="T28" s="1"/>
      <c r="V28" s="11"/>
      <c r="W28" s="1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.75">
      <c r="A29" s="10">
        <f>A25+1</f>
        <v>7</v>
      </c>
      <c r="B29" s="10">
        <f>A29-0.5</f>
        <v>6.5</v>
      </c>
      <c r="C29" s="11">
        <v>0</v>
      </c>
      <c r="D29" s="11"/>
      <c r="M29" s="1"/>
      <c r="N29" s="1"/>
      <c r="O29" s="1"/>
      <c r="P29" s="1"/>
      <c r="Q29" s="1"/>
      <c r="R29" s="1"/>
      <c r="S29" s="1"/>
      <c r="T29" s="1"/>
      <c r="V29" s="11"/>
      <c r="W29" s="1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2:49" ht="12.75">
      <c r="B30" s="10">
        <f>B29</f>
        <v>6.5</v>
      </c>
      <c r="C30" s="11" t="e">
        <f>HYPGEOMDIST(A29,$L$1,$I$1,$J$1)</f>
        <v>#NUM!</v>
      </c>
      <c r="D30" s="11"/>
      <c r="M30" s="1" t="s">
        <v>21</v>
      </c>
      <c r="N30" s="1"/>
      <c r="O30" s="1"/>
      <c r="P30" s="1"/>
      <c r="Q30" s="1"/>
      <c r="R30" s="1"/>
      <c r="S30" s="1"/>
      <c r="T30" s="1"/>
      <c r="U30" s="11">
        <f>IF(ISNUMBER(C30),C30,0)</f>
        <v>0</v>
      </c>
      <c r="V30" s="11"/>
      <c r="W30" s="1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2:49" ht="12.75">
      <c r="B31" s="10">
        <f>A29+0.5</f>
        <v>7.5</v>
      </c>
      <c r="C31" s="11" t="e">
        <f>C30</f>
        <v>#NUM!</v>
      </c>
      <c r="D31" s="11"/>
      <c r="M31" s="1"/>
      <c r="N31" s="1"/>
      <c r="O31" s="1"/>
      <c r="P31" s="1"/>
      <c r="Q31" s="1"/>
      <c r="R31" s="1"/>
      <c r="S31" s="1"/>
      <c r="T31" s="1"/>
      <c r="V31" s="11">
        <f>SUM($U$2:U30)</f>
        <v>0</v>
      </c>
      <c r="W31" s="11">
        <f>IF(A29&lt;$M$1,V31,W27)</f>
        <v>0</v>
      </c>
      <c r="X31" s="10">
        <f>IF(A29&lt;$O$1,V31,X27)</f>
        <v>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2:49" ht="12.75">
      <c r="B32" s="10">
        <f>B31</f>
        <v>7.5</v>
      </c>
      <c r="C32" s="11">
        <v>0</v>
      </c>
      <c r="D32" s="11"/>
      <c r="M32" s="1"/>
      <c r="N32" s="1"/>
      <c r="O32" s="1"/>
      <c r="P32" s="1"/>
      <c r="Q32" s="1"/>
      <c r="R32" s="1"/>
      <c r="S32" s="1"/>
      <c r="T32" s="1"/>
      <c r="V32" s="11"/>
      <c r="W32" s="1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0">
        <f>A29+1</f>
        <v>8</v>
      </c>
      <c r="B33" s="10">
        <f>A33-0.5</f>
        <v>7.5</v>
      </c>
      <c r="C33" s="11">
        <v>0</v>
      </c>
      <c r="D33" s="11"/>
      <c r="M33" s="1"/>
      <c r="N33" s="1"/>
      <c r="O33" s="1"/>
      <c r="P33" s="1"/>
      <c r="Q33" s="1"/>
      <c r="R33" s="1"/>
      <c r="S33" s="1"/>
      <c r="T33" s="1"/>
      <c r="V33" s="11"/>
      <c r="W33" s="1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 ht="12.75">
      <c r="B34" s="10">
        <f>B33</f>
        <v>7.5</v>
      </c>
      <c r="C34" s="11" t="e">
        <f>HYPGEOMDIST(A33,$L$1,$I$1,$J$1)</f>
        <v>#NUM!</v>
      </c>
      <c r="D34" s="11"/>
      <c r="M34" s="1"/>
      <c r="N34" s="1"/>
      <c r="O34" s="1"/>
      <c r="P34" s="1"/>
      <c r="Q34" s="1"/>
      <c r="R34" s="1"/>
      <c r="S34" s="1"/>
      <c r="T34" s="1"/>
      <c r="U34" s="11">
        <f>IF(ISNUMBER(C34),C34,0)</f>
        <v>0</v>
      </c>
      <c r="V34" s="11"/>
      <c r="W34" s="1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:49" ht="12.75">
      <c r="B35" s="10">
        <f>A33+0.5</f>
        <v>8.5</v>
      </c>
      <c r="C35" s="11" t="e">
        <f>C34</f>
        <v>#NUM!</v>
      </c>
      <c r="D35" s="11"/>
      <c r="M35" s="1"/>
      <c r="N35" s="1"/>
      <c r="O35" s="1"/>
      <c r="P35" s="1"/>
      <c r="Q35" s="1"/>
      <c r="R35" s="1"/>
      <c r="S35" s="1"/>
      <c r="T35" s="1"/>
      <c r="V35" s="11">
        <f>SUM($U$2:U34)</f>
        <v>0</v>
      </c>
      <c r="W35" s="11">
        <f>IF(A33&lt;$M$1,V35,W31)</f>
        <v>0</v>
      </c>
      <c r="X35" s="10">
        <f>IF(A33&lt;$O$1,V35,X31)</f>
        <v>0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2:49" ht="12.75">
      <c r="B36" s="10">
        <f>B35</f>
        <v>8.5</v>
      </c>
      <c r="C36" s="11">
        <v>0</v>
      </c>
      <c r="D36" s="11"/>
      <c r="M36" s="1"/>
      <c r="N36" s="1"/>
      <c r="O36" s="1"/>
      <c r="P36" s="1"/>
      <c r="Q36" s="1"/>
      <c r="R36" s="1"/>
      <c r="S36" s="1"/>
      <c r="T36" s="1"/>
      <c r="V36" s="11"/>
      <c r="W36" s="1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0">
        <f>A33+1</f>
        <v>9</v>
      </c>
      <c r="B37" s="10">
        <f>A37-0.5</f>
        <v>8.5</v>
      </c>
      <c r="C37" s="11">
        <v>0</v>
      </c>
      <c r="D37" s="11"/>
      <c r="M37" s="1"/>
      <c r="N37" s="1"/>
      <c r="O37" s="1"/>
      <c r="P37" s="1"/>
      <c r="Q37" s="1"/>
      <c r="R37" s="1"/>
      <c r="S37" s="1"/>
      <c r="T37" s="1"/>
      <c r="V37" s="11"/>
      <c r="W37" s="1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49" ht="12.75">
      <c r="B38" s="10">
        <f>B37</f>
        <v>8.5</v>
      </c>
      <c r="C38" s="11" t="e">
        <f>HYPGEOMDIST(A37,$L$1,$I$1,$J$1)</f>
        <v>#NUM!</v>
      </c>
      <c r="D38" s="11"/>
      <c r="M38" s="1"/>
      <c r="N38" s="1"/>
      <c r="O38" s="1"/>
      <c r="P38" s="1"/>
      <c r="Q38" s="1"/>
      <c r="R38" s="1"/>
      <c r="S38" s="1"/>
      <c r="T38" s="1"/>
      <c r="U38" s="11">
        <f>IF(ISNUMBER(C38),C38,0)</f>
        <v>0</v>
      </c>
      <c r="V38" s="11"/>
      <c r="W38" s="1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12.75">
      <c r="B39" s="10">
        <f>A37+0.5</f>
        <v>9.5</v>
      </c>
      <c r="C39" s="11" t="e">
        <f>C38</f>
        <v>#NUM!</v>
      </c>
      <c r="D39" s="11"/>
      <c r="M39" s="1"/>
      <c r="N39" s="1"/>
      <c r="O39" s="1"/>
      <c r="P39" s="1"/>
      <c r="Q39" s="1"/>
      <c r="R39" s="1"/>
      <c r="S39" s="1"/>
      <c r="T39" s="1"/>
      <c r="V39" s="11">
        <f>SUM($U$2:U38)</f>
        <v>0</v>
      </c>
      <c r="W39" s="11">
        <f>IF(A37&lt;$M$1,V39,W35)</f>
        <v>0</v>
      </c>
      <c r="X39" s="10">
        <f>IF(A37&lt;$O$1,V39,X35)</f>
        <v>0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2.75">
      <c r="B40" s="10">
        <f>B39</f>
        <v>9.5</v>
      </c>
      <c r="C40" s="11">
        <v>0</v>
      </c>
      <c r="D40" s="11"/>
      <c r="M40" s="1"/>
      <c r="N40" s="1"/>
      <c r="O40" s="1"/>
      <c r="P40" s="1"/>
      <c r="Q40" s="1"/>
      <c r="R40" s="1"/>
      <c r="S40" s="1"/>
      <c r="T40" s="1"/>
      <c r="V40" s="11"/>
      <c r="W40" s="1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0">
        <f>A37+1</f>
        <v>10</v>
      </c>
      <c r="B41" s="10">
        <f>A41-0.5</f>
        <v>9.5</v>
      </c>
      <c r="C41" s="11">
        <v>0</v>
      </c>
      <c r="D41" s="11"/>
      <c r="M41" s="1"/>
      <c r="N41" s="1"/>
      <c r="O41" s="1"/>
      <c r="P41" s="1"/>
      <c r="Q41" s="1"/>
      <c r="R41" s="1"/>
      <c r="S41" s="1"/>
      <c r="T41" s="1"/>
      <c r="V41" s="11"/>
      <c r="W41" s="1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12.75">
      <c r="B42" s="10">
        <f>B41</f>
        <v>9.5</v>
      </c>
      <c r="C42" s="11" t="e">
        <f>HYPGEOMDIST(A41,$L$1,$I$1,$J$1)</f>
        <v>#NUM!</v>
      </c>
      <c r="D42" s="11"/>
      <c r="M42" s="1"/>
      <c r="N42" s="1"/>
      <c r="O42" s="1"/>
      <c r="P42" s="1"/>
      <c r="Q42" s="1"/>
      <c r="R42" s="1"/>
      <c r="S42" s="1"/>
      <c r="T42" s="1"/>
      <c r="U42" s="11">
        <f>IF(ISNUMBER(C42),C42,0)</f>
        <v>0</v>
      </c>
      <c r="V42" s="11"/>
      <c r="W42" s="1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12.75">
      <c r="B43" s="10">
        <f>A41+0.5</f>
        <v>10.5</v>
      </c>
      <c r="C43" s="11" t="e">
        <f>C42</f>
        <v>#NUM!</v>
      </c>
      <c r="D43" s="11"/>
      <c r="M43" s="1"/>
      <c r="N43" s="1"/>
      <c r="O43" s="1"/>
      <c r="P43" s="1"/>
      <c r="Q43" s="1"/>
      <c r="R43" s="1"/>
      <c r="S43" s="1"/>
      <c r="T43" s="1"/>
      <c r="V43" s="11">
        <f>SUM($U$2:U42)</f>
        <v>0</v>
      </c>
      <c r="W43" s="11">
        <f>IF(A41&lt;$M$1,V43,W39)</f>
        <v>0</v>
      </c>
      <c r="X43" s="10">
        <f>IF(A41&lt;$O$1,V43,X39)</f>
        <v>0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ht="12.75">
      <c r="B44" s="10">
        <f>B43</f>
        <v>10.5</v>
      </c>
      <c r="C44" s="11">
        <v>0</v>
      </c>
      <c r="D44" s="11"/>
      <c r="M44" s="1"/>
      <c r="N44" s="1"/>
      <c r="O44" s="1"/>
      <c r="P44" s="1"/>
      <c r="Q44" s="1"/>
      <c r="R44" s="1"/>
      <c r="S44" s="1"/>
      <c r="T44" s="1"/>
      <c r="V44" s="11"/>
      <c r="W44" s="1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0">
        <f>A41+1</f>
        <v>11</v>
      </c>
      <c r="B45" s="10">
        <f>A45-0.5</f>
        <v>10.5</v>
      </c>
      <c r="C45" s="11">
        <v>0</v>
      </c>
      <c r="D45" s="11"/>
      <c r="M45" s="1"/>
      <c r="N45" s="1"/>
      <c r="O45" s="1"/>
      <c r="P45" s="1"/>
      <c r="Q45" s="1"/>
      <c r="R45" s="1"/>
      <c r="S45" s="1"/>
      <c r="T45" s="1"/>
      <c r="V45" s="11"/>
      <c r="W45" s="1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:49" ht="12.75">
      <c r="B46" s="10">
        <f>B45</f>
        <v>10.5</v>
      </c>
      <c r="C46" s="11">
        <f>HYPGEOMDIST(A45,$L$1,$I$1,$J$1)</f>
        <v>1.314974875438162E-05</v>
      </c>
      <c r="D46" s="11"/>
      <c r="M46" s="1"/>
      <c r="N46" s="1"/>
      <c r="O46" s="1"/>
      <c r="P46" s="1"/>
      <c r="Q46" s="1"/>
      <c r="R46" s="1"/>
      <c r="S46" s="1"/>
      <c r="T46" s="1"/>
      <c r="U46" s="11">
        <f>IF(ISNUMBER(C46),C46,0)</f>
        <v>1.314974875438162E-05</v>
      </c>
      <c r="V46" s="11"/>
      <c r="W46" s="1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:49" ht="12.75">
      <c r="B47" s="10">
        <f>A45+0.5</f>
        <v>11.5</v>
      </c>
      <c r="C47" s="11">
        <f>C46</f>
        <v>1.314974875438162E-05</v>
      </c>
      <c r="D47" s="11"/>
      <c r="M47" s="1"/>
      <c r="N47" s="1"/>
      <c r="O47" s="1"/>
      <c r="P47" s="1"/>
      <c r="Q47" s="1"/>
      <c r="R47" s="1"/>
      <c r="S47" s="1"/>
      <c r="T47" s="1"/>
      <c r="V47" s="11">
        <f>SUM($U$2:U46)</f>
        <v>1.314974875438162E-05</v>
      </c>
      <c r="W47" s="11">
        <f>IF(A45&lt;$M$1,V47,W43)</f>
        <v>1.314974875438162E-05</v>
      </c>
      <c r="X47" s="10">
        <f>IF(A45&lt;$O$1,V47,X43)</f>
        <v>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49" ht="12.75">
      <c r="B48" s="10">
        <f>B47</f>
        <v>11.5</v>
      </c>
      <c r="C48" s="11">
        <v>0</v>
      </c>
      <c r="D48" s="11"/>
      <c r="M48" s="1"/>
      <c r="N48" s="1"/>
      <c r="O48" s="1"/>
      <c r="P48" s="1"/>
      <c r="Q48" s="1"/>
      <c r="R48" s="1"/>
      <c r="S48" s="1"/>
      <c r="T48" s="1"/>
      <c r="V48" s="11"/>
      <c r="W48" s="1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0">
        <f>A45+1</f>
        <v>12</v>
      </c>
      <c r="B49" s="10">
        <f>A49-0.5</f>
        <v>11.5</v>
      </c>
      <c r="C49" s="11">
        <v>0</v>
      </c>
      <c r="D49" s="11"/>
      <c r="M49" s="1"/>
      <c r="N49" s="1"/>
      <c r="O49" s="1"/>
      <c r="P49" s="1"/>
      <c r="Q49" s="1"/>
      <c r="R49" s="1"/>
      <c r="S49" s="1"/>
      <c r="T49" s="1"/>
      <c r="V49" s="11"/>
      <c r="W49" s="1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2.75">
      <c r="B50" s="10">
        <f>B49</f>
        <v>11.5</v>
      </c>
      <c r="C50" s="11">
        <f>HYPGEOMDIST(A49,$L$1,$I$1,$J$1)</f>
        <v>0.0003331269684443344</v>
      </c>
      <c r="D50" s="11"/>
      <c r="M50" s="1"/>
      <c r="N50" s="1"/>
      <c r="O50" s="1"/>
      <c r="P50" s="1"/>
      <c r="Q50" s="1"/>
      <c r="R50" s="1"/>
      <c r="S50" s="1"/>
      <c r="T50" s="1"/>
      <c r="U50" s="11">
        <f>IF(ISNUMBER(C50),C50,0)</f>
        <v>0.0003331269684443344</v>
      </c>
      <c r="V50" s="11"/>
      <c r="W50" s="1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12.75">
      <c r="B51" s="10">
        <f>A49+0.5</f>
        <v>12.5</v>
      </c>
      <c r="C51" s="11">
        <f>C50</f>
        <v>0.0003331269684443344</v>
      </c>
      <c r="D51" s="11"/>
      <c r="M51" s="1"/>
      <c r="N51" s="1"/>
      <c r="O51" s="1"/>
      <c r="P51" s="1"/>
      <c r="Q51" s="1"/>
      <c r="R51" s="1"/>
      <c r="S51" s="1"/>
      <c r="T51" s="1"/>
      <c r="V51" s="11">
        <f>SUM($U$2:U50)</f>
        <v>0.000346276717198716</v>
      </c>
      <c r="W51" s="11">
        <f>IF(A49&lt;$M$1,V51,W47)</f>
        <v>0.000346276717198716</v>
      </c>
      <c r="X51" s="10">
        <f>IF(A49&lt;$O$1,V51,X47)</f>
        <v>0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2.75">
      <c r="B52" s="10">
        <f>B51</f>
        <v>12.5</v>
      </c>
      <c r="C52" s="11">
        <v>0</v>
      </c>
      <c r="D52" s="11"/>
      <c r="M52" s="1"/>
      <c r="N52" s="1"/>
      <c r="O52" s="1"/>
      <c r="P52" s="1"/>
      <c r="Q52" s="1"/>
      <c r="R52" s="1"/>
      <c r="S52" s="1"/>
      <c r="T52" s="1"/>
      <c r="V52" s="11"/>
      <c r="W52" s="1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0">
        <f>A49+1</f>
        <v>13</v>
      </c>
      <c r="B53" s="10">
        <f>A53-0.5</f>
        <v>12.5</v>
      </c>
      <c r="C53" s="11">
        <v>0</v>
      </c>
      <c r="D53" s="11"/>
      <c r="M53" s="1"/>
      <c r="N53" s="1"/>
      <c r="O53" s="1"/>
      <c r="P53" s="1"/>
      <c r="Q53" s="1"/>
      <c r="R53" s="1"/>
      <c r="S53" s="1"/>
      <c r="T53" s="1"/>
      <c r="V53" s="11"/>
      <c r="W53" s="1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12.75">
      <c r="B54" s="10">
        <f>B53</f>
        <v>12.5</v>
      </c>
      <c r="C54" s="11">
        <f>HYPGEOMDIST(A53,$L$1,$I$1,$J$1)</f>
        <v>0.0034593954415373185</v>
      </c>
      <c r="D54" s="11"/>
      <c r="M54" s="1"/>
      <c r="N54" s="1"/>
      <c r="O54" s="1"/>
      <c r="P54" s="1"/>
      <c r="Q54" s="1"/>
      <c r="R54" s="1"/>
      <c r="S54" s="1"/>
      <c r="T54" s="1"/>
      <c r="U54" s="11">
        <f>IF(ISNUMBER(C54),C54,0)</f>
        <v>0.0034593954415373185</v>
      </c>
      <c r="V54" s="11"/>
      <c r="W54" s="1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2.75">
      <c r="B55" s="10">
        <f>A53+0.5</f>
        <v>13.5</v>
      </c>
      <c r="C55" s="11">
        <f>C54</f>
        <v>0.0034593954415373185</v>
      </c>
      <c r="D55" s="11"/>
      <c r="M55" s="1"/>
      <c r="N55" s="1"/>
      <c r="O55" s="1"/>
      <c r="P55" s="1"/>
      <c r="Q55" s="1"/>
      <c r="R55" s="1"/>
      <c r="S55" s="1"/>
      <c r="T55" s="1"/>
      <c r="V55" s="11">
        <f>SUM($U$2:U54)</f>
        <v>0.0038056721587360347</v>
      </c>
      <c r="W55" s="11">
        <f>IF(A53&lt;$M$1,V55,W51)</f>
        <v>0.0038056721587360347</v>
      </c>
      <c r="X55" s="10">
        <f>IF(A53&lt;$O$1,V55,X51)</f>
        <v>0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2.75">
      <c r="B56" s="10">
        <f>B55</f>
        <v>13.5</v>
      </c>
      <c r="C56" s="11">
        <v>0</v>
      </c>
      <c r="D56" s="11"/>
      <c r="M56" s="1"/>
      <c r="N56" s="1"/>
      <c r="O56" s="1"/>
      <c r="P56" s="1"/>
      <c r="Q56" s="1"/>
      <c r="R56" s="1"/>
      <c r="S56" s="1"/>
      <c r="T56" s="1"/>
      <c r="V56" s="11"/>
      <c r="W56" s="1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0">
        <f>A53+1</f>
        <v>14</v>
      </c>
      <c r="B57" s="10">
        <f>A57-0.5</f>
        <v>13.5</v>
      </c>
      <c r="C57" s="11">
        <v>0</v>
      </c>
      <c r="D57" s="11"/>
      <c r="M57" s="1"/>
      <c r="N57" s="1"/>
      <c r="O57" s="1"/>
      <c r="P57" s="1"/>
      <c r="Q57" s="1"/>
      <c r="R57" s="1"/>
      <c r="S57" s="1"/>
      <c r="T57" s="1"/>
      <c r="V57" s="11"/>
      <c r="W57" s="1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2.75">
      <c r="B58" s="10">
        <f>B57</f>
        <v>13.5</v>
      </c>
      <c r="C58" s="11">
        <f>HYPGEOMDIST(A57,$L$1,$I$1,$J$1)</f>
        <v>0.01960324083537814</v>
      </c>
      <c r="D58" s="11"/>
      <c r="M58" s="1"/>
      <c r="N58" s="1"/>
      <c r="O58" s="1"/>
      <c r="P58" s="1"/>
      <c r="Q58" s="1"/>
      <c r="R58" s="1"/>
      <c r="S58" s="1"/>
      <c r="T58" s="1"/>
      <c r="U58" s="11">
        <f>IF(ISNUMBER(C58),C58,0)</f>
        <v>0.01960324083537814</v>
      </c>
      <c r="V58" s="11"/>
      <c r="W58" s="1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2.75">
      <c r="B59" s="10">
        <f>A57+0.5</f>
        <v>14.5</v>
      </c>
      <c r="C59" s="11">
        <f>C58</f>
        <v>0.01960324083537814</v>
      </c>
      <c r="D59" s="11"/>
      <c r="M59" s="1"/>
      <c r="N59" s="1"/>
      <c r="O59" s="1"/>
      <c r="P59" s="1"/>
      <c r="Q59" s="1"/>
      <c r="R59" s="1"/>
      <c r="S59" s="1"/>
      <c r="T59" s="1"/>
      <c r="V59" s="11">
        <f>SUM($U$2:U58)</f>
        <v>0.023408912994114173</v>
      </c>
      <c r="W59" s="11">
        <f>IF(A57&lt;$M$1,V59,W55)</f>
        <v>0.023408912994114173</v>
      </c>
      <c r="X59" s="10">
        <f>IF(A57&lt;$O$1,V59,X55)</f>
        <v>0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12.75">
      <c r="B60" s="10">
        <f>B59</f>
        <v>14.5</v>
      </c>
      <c r="C60" s="11">
        <v>0</v>
      </c>
      <c r="D60" s="11"/>
      <c r="M60" s="1"/>
      <c r="N60" s="1"/>
      <c r="O60" s="1"/>
      <c r="P60" s="1"/>
      <c r="Q60" s="1"/>
      <c r="R60" s="1"/>
      <c r="S60" s="1"/>
      <c r="T60" s="1"/>
      <c r="V60" s="11"/>
      <c r="W60" s="1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0">
        <f>A57+1</f>
        <v>15</v>
      </c>
      <c r="B61" s="10">
        <f>A61-0.5</f>
        <v>14.5</v>
      </c>
      <c r="C61" s="11">
        <v>0</v>
      </c>
      <c r="D61" s="11"/>
      <c r="M61" s="1"/>
      <c r="N61" s="1"/>
      <c r="O61" s="1"/>
      <c r="P61" s="1"/>
      <c r="Q61" s="1"/>
      <c r="R61" s="1"/>
      <c r="S61" s="1"/>
      <c r="T61" s="1"/>
      <c r="V61" s="11"/>
      <c r="W61" s="1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2.75">
      <c r="B62" s="10">
        <f>B61</f>
        <v>14.5</v>
      </c>
      <c r="C62" s="11">
        <f>HYPGEOMDIST(A61,$L$1,$I$1,$J$1)</f>
        <v>0.06795790156264421</v>
      </c>
      <c r="D62" s="11"/>
      <c r="M62" s="1"/>
      <c r="N62" s="1"/>
      <c r="O62" s="1"/>
      <c r="P62" s="1"/>
      <c r="Q62" s="1"/>
      <c r="R62" s="1"/>
      <c r="S62" s="1"/>
      <c r="T62" s="1"/>
      <c r="U62" s="11">
        <f>IF(ISNUMBER(C62),C62,0)</f>
        <v>0.06795790156264421</v>
      </c>
      <c r="V62" s="11"/>
      <c r="W62" s="1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12.75">
      <c r="B63" s="10">
        <f>A61+0.5</f>
        <v>15.5</v>
      </c>
      <c r="C63" s="11">
        <f>C62</f>
        <v>0.06795790156264421</v>
      </c>
      <c r="D63" s="11"/>
      <c r="M63" s="1"/>
      <c r="N63" s="1"/>
      <c r="O63" s="1"/>
      <c r="P63" s="1"/>
      <c r="Q63" s="1"/>
      <c r="R63" s="1"/>
      <c r="S63" s="1"/>
      <c r="T63" s="1"/>
      <c r="V63" s="11">
        <f>SUM($U$2:U62)</f>
        <v>0.09136681455675838</v>
      </c>
      <c r="W63" s="11">
        <f>IF(A61&lt;$M$1,V63,W59)</f>
        <v>0.09136681455675838</v>
      </c>
      <c r="X63" s="10">
        <f>IF(A61&lt;$O$1,V63,X59)</f>
        <v>0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2.75">
      <c r="B64" s="10">
        <f>B63</f>
        <v>15.5</v>
      </c>
      <c r="C64" s="11">
        <v>0</v>
      </c>
      <c r="D64" s="11"/>
      <c r="M64" s="1"/>
      <c r="N64" s="1"/>
      <c r="O64" s="1"/>
      <c r="P64" s="1"/>
      <c r="Q64" s="1"/>
      <c r="R64" s="1"/>
      <c r="S64" s="1"/>
      <c r="T64" s="1"/>
      <c r="V64" s="11"/>
      <c r="W64" s="1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0">
        <f>A61+1</f>
        <v>16</v>
      </c>
      <c r="B65" s="10">
        <f>A65-0.5</f>
        <v>15.5</v>
      </c>
      <c r="C65" s="11">
        <v>0</v>
      </c>
      <c r="D65" s="11"/>
      <c r="M65" s="1"/>
      <c r="N65" s="1"/>
      <c r="O65" s="1"/>
      <c r="P65" s="1"/>
      <c r="Q65" s="1"/>
      <c r="R65" s="1"/>
      <c r="S65" s="1"/>
      <c r="T65" s="1"/>
      <c r="V65" s="11"/>
      <c r="W65" s="1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12.75">
      <c r="B66" s="10">
        <f>B65</f>
        <v>15.5</v>
      </c>
      <c r="C66" s="11">
        <f>HYPGEOMDIST(A65,$L$1,$I$1,$J$1)</f>
        <v>0.15290527851594948</v>
      </c>
      <c r="D66" s="11"/>
      <c r="M66" s="1"/>
      <c r="N66" s="1"/>
      <c r="O66" s="1"/>
      <c r="P66" s="1"/>
      <c r="Q66" s="1"/>
      <c r="R66" s="1"/>
      <c r="S66" s="1"/>
      <c r="T66" s="1"/>
      <c r="U66" s="11">
        <f>IF(ISNUMBER(C66),C66,0)</f>
        <v>0.15290527851594948</v>
      </c>
      <c r="V66" s="11"/>
      <c r="W66" s="1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12.75">
      <c r="B67" s="10">
        <f>A65+0.5</f>
        <v>16.5</v>
      </c>
      <c r="C67" s="11">
        <f>C66</f>
        <v>0.15290527851594948</v>
      </c>
      <c r="D67" s="11"/>
      <c r="M67" s="1"/>
      <c r="N67" s="1"/>
      <c r="O67" s="1"/>
      <c r="P67" s="1"/>
      <c r="Q67" s="1"/>
      <c r="R67" s="1"/>
      <c r="S67" s="1"/>
      <c r="T67" s="1"/>
      <c r="V67" s="11">
        <f>SUM($U$2:U66)</f>
        <v>0.24427209307270786</v>
      </c>
      <c r="W67" s="11">
        <f>IF(A65&lt;$M$1,V67,W63)</f>
        <v>0.24427209307270786</v>
      </c>
      <c r="X67" s="10">
        <f>IF(A65&lt;$O$1,V67,X63)</f>
        <v>0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2.75">
      <c r="B68" s="10">
        <f>B67</f>
        <v>16.5</v>
      </c>
      <c r="C68" s="11">
        <v>0</v>
      </c>
      <c r="D68" s="11"/>
      <c r="M68" s="1"/>
      <c r="N68" s="1"/>
      <c r="O68" s="1"/>
      <c r="P68" s="1"/>
      <c r="Q68" s="1"/>
      <c r="R68" s="1"/>
      <c r="S68" s="1"/>
      <c r="T68" s="1"/>
      <c r="V68" s="11"/>
      <c r="W68" s="1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0">
        <f>A65+1</f>
        <v>17</v>
      </c>
      <c r="B69" s="10">
        <f>A69-0.5</f>
        <v>16.5</v>
      </c>
      <c r="C69" s="11">
        <v>0</v>
      </c>
      <c r="D69" s="11"/>
      <c r="M69" s="1"/>
      <c r="N69" s="1"/>
      <c r="O69" s="1"/>
      <c r="P69" s="1"/>
      <c r="Q69" s="1"/>
      <c r="R69" s="1"/>
      <c r="S69" s="1"/>
      <c r="T69" s="1"/>
      <c r="V69" s="11"/>
      <c r="W69" s="1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12.75">
      <c r="B70" s="10">
        <f>B69</f>
        <v>16.5</v>
      </c>
      <c r="C70" s="11">
        <f>HYPGEOMDIST(A69,$L$1,$I$1,$J$1)</f>
        <v>0.2308569891319237</v>
      </c>
      <c r="D70" s="11"/>
      <c r="M70" s="1"/>
      <c r="N70" s="1"/>
      <c r="O70" s="1"/>
      <c r="P70" s="1"/>
      <c r="Q70" s="1"/>
      <c r="R70" s="1"/>
      <c r="S70" s="1"/>
      <c r="T70" s="1"/>
      <c r="U70" s="11">
        <f>IF(ISNUMBER(C70),C70,0)</f>
        <v>0.2308569891319237</v>
      </c>
      <c r="V70" s="11"/>
      <c r="W70" s="1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12.75">
      <c r="B71" s="10">
        <f>A69+0.5</f>
        <v>17.5</v>
      </c>
      <c r="C71" s="11">
        <f>C70</f>
        <v>0.2308569891319237</v>
      </c>
      <c r="D71" s="11"/>
      <c r="M71" s="1"/>
      <c r="N71" s="1"/>
      <c r="O71" s="1"/>
      <c r="P71" s="1"/>
      <c r="Q71" s="1"/>
      <c r="R71" s="1"/>
      <c r="S71" s="1"/>
      <c r="T71" s="1"/>
      <c r="V71" s="11">
        <f>SUM($U$2:U70)</f>
        <v>0.47512908220463157</v>
      </c>
      <c r="W71" s="11">
        <f>IF(A69&lt;$M$1,V71,W67)</f>
        <v>0.47512908220463157</v>
      </c>
      <c r="X71" s="10">
        <f>IF(A69&lt;$O$1,V71,X67)</f>
        <v>0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2.75">
      <c r="B72" s="10">
        <f>B71</f>
        <v>17.5</v>
      </c>
      <c r="C72" s="11">
        <v>0</v>
      </c>
      <c r="D72" s="11"/>
      <c r="M72" s="1"/>
      <c r="N72" s="1"/>
      <c r="O72" s="1"/>
      <c r="P72" s="1"/>
      <c r="Q72" s="1"/>
      <c r="R72" s="1"/>
      <c r="S72" s="1"/>
      <c r="T72" s="1"/>
      <c r="V72" s="11"/>
      <c r="W72" s="1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0">
        <f>A69+1</f>
        <v>18</v>
      </c>
      <c r="B73" s="10">
        <f>A73-0.5</f>
        <v>17.5</v>
      </c>
      <c r="C73" s="11">
        <v>0</v>
      </c>
      <c r="D73" s="11"/>
      <c r="M73" s="1"/>
      <c r="N73" s="1"/>
      <c r="O73" s="1"/>
      <c r="P73" s="1"/>
      <c r="Q73" s="1"/>
      <c r="R73" s="1"/>
      <c r="S73" s="1"/>
      <c r="T73" s="1"/>
      <c r="V73" s="11"/>
      <c r="W73" s="1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49" ht="12.75">
      <c r="B74" s="10">
        <f>B73</f>
        <v>17.5</v>
      </c>
      <c r="C74" s="11">
        <f>HYPGEOMDIST(A73,$L$1,$I$1,$J$1)</f>
        <v>0.23818578243769917</v>
      </c>
      <c r="D74" s="11"/>
      <c r="M74" s="1"/>
      <c r="N74" s="1"/>
      <c r="O74" s="1"/>
      <c r="P74" s="1"/>
      <c r="Q74" s="1"/>
      <c r="R74" s="1"/>
      <c r="S74" s="1"/>
      <c r="T74" s="1"/>
      <c r="U74" s="11">
        <f>IF(ISNUMBER(C74),C74,0)</f>
        <v>0.23818578243769917</v>
      </c>
      <c r="V74" s="11"/>
      <c r="W74" s="1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:49" ht="12.75">
      <c r="B75" s="10">
        <f>A73+0.5</f>
        <v>18.5</v>
      </c>
      <c r="C75" s="11">
        <f>C74</f>
        <v>0.23818578243769917</v>
      </c>
      <c r="D75" s="11"/>
      <c r="M75" s="1"/>
      <c r="N75" s="1"/>
      <c r="O75" s="1"/>
      <c r="P75" s="1"/>
      <c r="Q75" s="1"/>
      <c r="R75" s="1"/>
      <c r="S75" s="1"/>
      <c r="T75" s="1"/>
      <c r="V75" s="11">
        <f>SUM($U$2:U74)</f>
        <v>0.7133148646423307</v>
      </c>
      <c r="W75" s="11">
        <f>IF(A73&lt;$M$1,V75,W71)</f>
        <v>0.7133148646423307</v>
      </c>
      <c r="X75" s="10">
        <f>IF(A73&lt;$O$1,V75,X71)</f>
        <v>0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ht="12.75">
      <c r="B76" s="10">
        <f>B75</f>
        <v>18.5</v>
      </c>
      <c r="C76" s="11">
        <v>0</v>
      </c>
      <c r="D76" s="11"/>
      <c r="M76" s="1"/>
      <c r="N76" s="1"/>
      <c r="O76" s="1"/>
      <c r="P76" s="1"/>
      <c r="Q76" s="1"/>
      <c r="R76" s="1"/>
      <c r="S76" s="1"/>
      <c r="T76" s="1"/>
      <c r="V76" s="11"/>
      <c r="W76" s="1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0">
        <f>A73+1</f>
        <v>19</v>
      </c>
      <c r="B77" s="10">
        <f>A77-0.5</f>
        <v>18.5</v>
      </c>
      <c r="C77" s="11">
        <v>0</v>
      </c>
      <c r="D77" s="11"/>
      <c r="M77" s="1"/>
      <c r="N77" s="1"/>
      <c r="O77" s="1"/>
      <c r="P77" s="1"/>
      <c r="Q77" s="1"/>
      <c r="R77" s="1"/>
      <c r="S77" s="1"/>
      <c r="T77" s="1"/>
      <c r="V77" s="11"/>
      <c r="W77" s="1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2:49" ht="12.75">
      <c r="B78" s="10">
        <f>B77</f>
        <v>18.5</v>
      </c>
      <c r="C78" s="11">
        <f>HYPGEOMDIST(A77,$L$1,$I$1,$J$1)</f>
        <v>0.1692372664688914</v>
      </c>
      <c r="D78" s="11"/>
      <c r="M78" s="1"/>
      <c r="N78" s="1"/>
      <c r="O78" s="1"/>
      <c r="P78" s="1"/>
      <c r="Q78" s="1"/>
      <c r="R78" s="1"/>
      <c r="S78" s="1"/>
      <c r="T78" s="1"/>
      <c r="U78" s="11">
        <f>IF(ISNUMBER(C78),C78,0)</f>
        <v>0.1692372664688914</v>
      </c>
      <c r="V78" s="11"/>
      <c r="W78" s="1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49" ht="12.75">
      <c r="B79" s="10">
        <f>A77+0.5</f>
        <v>19.5</v>
      </c>
      <c r="C79" s="11">
        <f>C78</f>
        <v>0.1692372664688914</v>
      </c>
      <c r="D79" s="11"/>
      <c r="M79" s="1"/>
      <c r="N79" s="1"/>
      <c r="O79" s="1"/>
      <c r="P79" s="1"/>
      <c r="Q79" s="1"/>
      <c r="R79" s="1"/>
      <c r="S79" s="1"/>
      <c r="T79" s="1"/>
      <c r="V79" s="11">
        <f>SUM($U$2:U78)</f>
        <v>0.8825521311112221</v>
      </c>
      <c r="W79" s="11">
        <f>IF(A77&lt;$M$1,V79,W75)</f>
        <v>0.8825521311112221</v>
      </c>
      <c r="X79" s="10">
        <f>IF(A77&lt;$O$1,V79,X75)</f>
        <v>0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2:49" ht="12.75">
      <c r="B80" s="10">
        <f>B79</f>
        <v>19.5</v>
      </c>
      <c r="C80" s="11">
        <v>0</v>
      </c>
      <c r="D80" s="11"/>
      <c r="M80" s="1"/>
      <c r="N80" s="1"/>
      <c r="O80" s="1"/>
      <c r="P80" s="1"/>
      <c r="Q80" s="1"/>
      <c r="R80" s="1"/>
      <c r="S80" s="1"/>
      <c r="T80" s="1"/>
      <c r="V80" s="11"/>
      <c r="W80" s="1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0">
        <f>A77+1</f>
        <v>20</v>
      </c>
      <c r="B81" s="10">
        <f>A81-0.5</f>
        <v>19.5</v>
      </c>
      <c r="C81" s="11">
        <v>0</v>
      </c>
      <c r="D81" s="11"/>
      <c r="M81" s="1"/>
      <c r="N81" s="1"/>
      <c r="O81" s="1"/>
      <c r="P81" s="1"/>
      <c r="Q81" s="1"/>
      <c r="R81" s="1"/>
      <c r="S81" s="1"/>
      <c r="T81" s="1"/>
      <c r="V81" s="11"/>
      <c r="W81" s="1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2.75">
      <c r="B82" s="10">
        <f>B81</f>
        <v>19.5</v>
      </c>
      <c r="C82" s="11">
        <f>HYPGEOMDIST(A81,$L$1,$I$1,$J$1)</f>
        <v>0.08273821916256915</v>
      </c>
      <c r="D82" s="11"/>
      <c r="M82" s="1"/>
      <c r="N82" s="1"/>
      <c r="O82" s="1"/>
      <c r="P82" s="1"/>
      <c r="Q82" s="1"/>
      <c r="R82" s="1"/>
      <c r="S82" s="1"/>
      <c r="T82" s="1"/>
      <c r="U82" s="11">
        <f>IF(ISNUMBER(C82),C82,0)</f>
        <v>0.08273821916256915</v>
      </c>
      <c r="V82" s="11"/>
      <c r="W82" s="1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2.75">
      <c r="B83" s="10">
        <f>A81+0.5</f>
        <v>20.5</v>
      </c>
      <c r="C83" s="11">
        <f>C82</f>
        <v>0.08273821916256915</v>
      </c>
      <c r="D83" s="11"/>
      <c r="M83" s="1"/>
      <c r="N83" s="1"/>
      <c r="O83" s="1"/>
      <c r="P83" s="1"/>
      <c r="Q83" s="1"/>
      <c r="R83" s="1"/>
      <c r="S83" s="1"/>
      <c r="T83" s="1"/>
      <c r="V83" s="11">
        <f>SUM($U$2:U82)</f>
        <v>0.9652903502737913</v>
      </c>
      <c r="W83" s="11">
        <f>IF(A81&lt;$M$1,V83,W79)</f>
        <v>0.9652903502737913</v>
      </c>
      <c r="X83" s="10">
        <f>IF(A81&lt;$O$1,V83,X79)</f>
        <v>0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2.75">
      <c r="B84" s="10">
        <f>B83</f>
        <v>20.5</v>
      </c>
      <c r="C84" s="11">
        <v>0</v>
      </c>
      <c r="D84" s="11"/>
      <c r="M84" s="1"/>
      <c r="N84" s="1"/>
      <c r="O84" s="1"/>
      <c r="P84" s="1"/>
      <c r="Q84" s="1"/>
      <c r="R84" s="1"/>
      <c r="S84" s="1"/>
      <c r="T84" s="1"/>
      <c r="V84" s="11"/>
      <c r="W84" s="1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0">
        <f>A81+1</f>
        <v>21</v>
      </c>
      <c r="B85" s="10">
        <f>A85-0.5</f>
        <v>20.5</v>
      </c>
      <c r="C85" s="11">
        <v>0</v>
      </c>
      <c r="D85" s="11"/>
      <c r="M85" s="1"/>
      <c r="N85" s="1"/>
      <c r="O85" s="1"/>
      <c r="P85" s="1"/>
      <c r="Q85" s="1"/>
      <c r="R85" s="1"/>
      <c r="S85" s="1"/>
      <c r="T85" s="1"/>
      <c r="V85" s="11"/>
      <c r="W85" s="1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2.75">
      <c r="B86" s="10">
        <f>B85</f>
        <v>20.5</v>
      </c>
      <c r="C86" s="11">
        <f>HYPGEOMDIST(A85,$L$1,$I$1,$J$1)</f>
        <v>0.02757940638752305</v>
      </c>
      <c r="D86" s="11"/>
      <c r="M86" s="1"/>
      <c r="N86" s="1"/>
      <c r="O86" s="1"/>
      <c r="P86" s="1"/>
      <c r="Q86" s="1"/>
      <c r="R86" s="1"/>
      <c r="S86" s="1"/>
      <c r="T86" s="1"/>
      <c r="U86" s="11">
        <f>IF(ISNUMBER(C86),C86,0)</f>
        <v>0.02757940638752305</v>
      </c>
      <c r="V86" s="11"/>
      <c r="W86" s="1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2:49" ht="12.75">
      <c r="B87" s="10">
        <f>A85+0.5</f>
        <v>21.5</v>
      </c>
      <c r="C87" s="11">
        <f>C86</f>
        <v>0.02757940638752305</v>
      </c>
      <c r="D87" s="11"/>
      <c r="M87" s="1"/>
      <c r="N87" s="1"/>
      <c r="O87" s="1"/>
      <c r="P87" s="1"/>
      <c r="Q87" s="1"/>
      <c r="R87" s="1"/>
      <c r="S87" s="1"/>
      <c r="T87" s="1"/>
      <c r="V87" s="11">
        <f>SUM($U$2:U86)</f>
        <v>0.9928697566613144</v>
      </c>
      <c r="W87" s="11">
        <f>IF(A85&lt;$M$1,V87,W83)</f>
        <v>0.9928697566613144</v>
      </c>
      <c r="X87" s="10">
        <f>IF(A85&lt;$O$1,V87,X83)</f>
        <v>0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2:49" ht="12.75">
      <c r="B88" s="10">
        <f>B87</f>
        <v>21.5</v>
      </c>
      <c r="C88" s="11">
        <v>0</v>
      </c>
      <c r="D88" s="11"/>
      <c r="M88" s="1"/>
      <c r="N88" s="1"/>
      <c r="O88" s="1"/>
      <c r="P88" s="1"/>
      <c r="Q88" s="1"/>
      <c r="R88" s="1"/>
      <c r="S88" s="1"/>
      <c r="T88" s="1"/>
      <c r="V88" s="11"/>
      <c r="W88" s="1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0">
        <f>A85+1</f>
        <v>22</v>
      </c>
      <c r="B89" s="10">
        <f>A89-0.5</f>
        <v>21.5</v>
      </c>
      <c r="C89" s="11">
        <v>0</v>
      </c>
      <c r="D89" s="11"/>
      <c r="M89" s="1"/>
      <c r="N89" s="1"/>
      <c r="O89" s="1"/>
      <c r="P89" s="1"/>
      <c r="Q89" s="1"/>
      <c r="R89" s="1"/>
      <c r="S89" s="1"/>
      <c r="T89" s="1"/>
      <c r="V89" s="11"/>
      <c r="W89" s="1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2:49" ht="12.75">
      <c r="B90" s="10">
        <f>B89</f>
        <v>21.5</v>
      </c>
      <c r="C90" s="11">
        <f>HYPGEOMDIST(A89,$L$1,$I$1,$J$1)</f>
        <v>0.006154082417050597</v>
      </c>
      <c r="D90" s="11"/>
      <c r="M90" s="1"/>
      <c r="N90" s="1"/>
      <c r="O90" s="1"/>
      <c r="P90" s="1"/>
      <c r="Q90" s="1"/>
      <c r="R90" s="1"/>
      <c r="S90" s="1"/>
      <c r="T90" s="1"/>
      <c r="U90" s="11">
        <f>IF(ISNUMBER(C90),C90,0)</f>
        <v>0.006154082417050597</v>
      </c>
      <c r="V90" s="11"/>
      <c r="W90" s="1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2:49" ht="12.75">
      <c r="B91" s="10">
        <f>A89+0.5</f>
        <v>22.5</v>
      </c>
      <c r="C91" s="11">
        <f>C90</f>
        <v>0.006154082417050597</v>
      </c>
      <c r="D91" s="11"/>
      <c r="M91" s="1"/>
      <c r="N91" s="1"/>
      <c r="O91" s="1"/>
      <c r="P91" s="1"/>
      <c r="Q91" s="1"/>
      <c r="R91" s="1"/>
      <c r="S91" s="1"/>
      <c r="T91" s="1"/>
      <c r="V91" s="11">
        <f>SUM($U$2:U90)</f>
        <v>0.999023839078365</v>
      </c>
      <c r="W91" s="11">
        <f>IF(A89&lt;$M$1,V91,W87)</f>
        <v>0.9928697566613144</v>
      </c>
      <c r="X91" s="10">
        <f>IF(A89&lt;$O$1,V91,X87)</f>
        <v>0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2:49" ht="12.75">
      <c r="B92" s="10">
        <f>B91</f>
        <v>22.5</v>
      </c>
      <c r="C92" s="11">
        <v>0</v>
      </c>
      <c r="D92" s="11"/>
      <c r="M92" s="1"/>
      <c r="N92" s="1"/>
      <c r="O92" s="1"/>
      <c r="P92" s="1"/>
      <c r="Q92" s="1"/>
      <c r="R92" s="1"/>
      <c r="S92" s="1"/>
      <c r="T92" s="1"/>
      <c r="V92" s="11"/>
      <c r="W92" s="1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0">
        <f>A89+1</f>
        <v>23</v>
      </c>
      <c r="B93" s="10">
        <f>A93-0.5</f>
        <v>22.5</v>
      </c>
      <c r="C93" s="11">
        <v>0</v>
      </c>
      <c r="D93" s="11"/>
      <c r="M93" s="1"/>
      <c r="N93" s="1"/>
      <c r="O93" s="1"/>
      <c r="P93" s="1"/>
      <c r="Q93" s="1"/>
      <c r="R93" s="1"/>
      <c r="S93" s="1"/>
      <c r="T93" s="1"/>
      <c r="V93" s="11"/>
      <c r="W93" s="1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2:49" ht="12.75">
      <c r="B94" s="10">
        <f>B93</f>
        <v>22.5</v>
      </c>
      <c r="C94" s="11">
        <f>HYPGEOMDIST(A93,$L$1,$I$1,$J$1)</f>
        <v>0.0008918960024711013</v>
      </c>
      <c r="D94" s="11"/>
      <c r="M94" s="1"/>
      <c r="N94" s="1"/>
      <c r="O94" s="1"/>
      <c r="P94" s="1"/>
      <c r="Q94" s="1"/>
      <c r="R94" s="1"/>
      <c r="S94" s="1"/>
      <c r="T94" s="1"/>
      <c r="U94" s="11">
        <f>IF(ISNUMBER(C94),C94,0)</f>
        <v>0.0008918960024711013</v>
      </c>
      <c r="V94" s="11"/>
      <c r="W94" s="1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:49" ht="12.75">
      <c r="B95" s="10">
        <f>A93+0.5</f>
        <v>23.5</v>
      </c>
      <c r="C95" s="11">
        <f>C94</f>
        <v>0.0008918960024711013</v>
      </c>
      <c r="D95" s="11"/>
      <c r="M95" s="1"/>
      <c r="N95" s="1"/>
      <c r="O95" s="1"/>
      <c r="P95" s="1"/>
      <c r="Q95" s="1"/>
      <c r="R95" s="1"/>
      <c r="S95" s="1"/>
      <c r="T95" s="1"/>
      <c r="V95" s="11">
        <f>SUM($U$2:U94)</f>
        <v>0.9999157350808361</v>
      </c>
      <c r="W95" s="11">
        <f>IF(A93&lt;$M$1,V95,W91)</f>
        <v>0.9928697566613144</v>
      </c>
      <c r="X95" s="10">
        <f>IF(A93&lt;$O$1,V95,X91)</f>
        <v>0</v>
      </c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2:49" ht="12.75">
      <c r="B96" s="10">
        <f>B95</f>
        <v>23.5</v>
      </c>
      <c r="C96" s="11">
        <v>0</v>
      </c>
      <c r="D96" s="11"/>
      <c r="M96" s="1"/>
      <c r="N96" s="1"/>
      <c r="O96" s="1"/>
      <c r="P96" s="1"/>
      <c r="Q96" s="1"/>
      <c r="R96" s="1"/>
      <c r="S96" s="1"/>
      <c r="T96" s="1"/>
      <c r="V96" s="11"/>
      <c r="W96" s="1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0">
        <f>A93+1</f>
        <v>24</v>
      </c>
      <c r="B97" s="10">
        <f>A97-0.5</f>
        <v>23.5</v>
      </c>
      <c r="C97" s="11">
        <v>0</v>
      </c>
      <c r="D97" s="11"/>
      <c r="M97" s="1"/>
      <c r="N97" s="1"/>
      <c r="O97" s="1"/>
      <c r="P97" s="1"/>
      <c r="Q97" s="1"/>
      <c r="R97" s="1"/>
      <c r="S97" s="1"/>
      <c r="T97" s="1"/>
      <c r="V97" s="11"/>
      <c r="W97" s="1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2:49" ht="12.75">
      <c r="B98" s="10">
        <f>B97</f>
        <v>23.5</v>
      </c>
      <c r="C98" s="11">
        <f>HYPGEOMDIST(A97,$L$1,$I$1,$J$1)</f>
        <v>8.00419489397142E-05</v>
      </c>
      <c r="D98" s="11"/>
      <c r="M98" s="1"/>
      <c r="N98" s="1"/>
      <c r="O98" s="1"/>
      <c r="P98" s="1"/>
      <c r="Q98" s="1"/>
      <c r="R98" s="1"/>
      <c r="S98" s="1"/>
      <c r="T98" s="1"/>
      <c r="U98" s="11">
        <f>IF(ISNUMBER(C98),C98,0)</f>
        <v>8.00419489397142E-05</v>
      </c>
      <c r="V98" s="11"/>
      <c r="W98" s="1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2:49" ht="12.75">
      <c r="B99" s="10">
        <f>A97+0.5</f>
        <v>24.5</v>
      </c>
      <c r="C99" s="11">
        <f>C98</f>
        <v>8.00419489397142E-05</v>
      </c>
      <c r="D99" s="11"/>
      <c r="M99" s="1"/>
      <c r="N99" s="1"/>
      <c r="O99" s="1"/>
      <c r="P99" s="1"/>
      <c r="Q99" s="1"/>
      <c r="R99" s="1"/>
      <c r="S99" s="1"/>
      <c r="T99" s="1"/>
      <c r="V99" s="11">
        <f>SUM($U$2:U98)</f>
        <v>0.9999957770297758</v>
      </c>
      <c r="W99" s="11">
        <f>IF(A97&lt;$M$1,V99,W95)</f>
        <v>0.9928697566613144</v>
      </c>
      <c r="X99" s="10">
        <f>IF(A97&lt;$O$1,V99,X95)</f>
        <v>0</v>
      </c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2:49" ht="12.75">
      <c r="B100" s="10">
        <f>B99</f>
        <v>24.5</v>
      </c>
      <c r="C100" s="11">
        <v>0</v>
      </c>
      <c r="D100" s="11"/>
      <c r="M100" s="1"/>
      <c r="N100" s="1"/>
      <c r="O100" s="1"/>
      <c r="P100" s="1"/>
      <c r="Q100" s="1"/>
      <c r="R100" s="1"/>
      <c r="S100" s="1"/>
      <c r="T100" s="1"/>
      <c r="V100" s="11"/>
      <c r="W100" s="1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0">
        <f>A97+1</f>
        <v>25</v>
      </c>
      <c r="B101" s="10">
        <f>A101-0.5</f>
        <v>24.5</v>
      </c>
      <c r="C101" s="11">
        <v>0</v>
      </c>
      <c r="D101" s="11"/>
      <c r="M101" s="1"/>
      <c r="N101" s="1"/>
      <c r="O101" s="1"/>
      <c r="P101" s="1"/>
      <c r="Q101" s="1"/>
      <c r="R101" s="1"/>
      <c r="S101" s="1"/>
      <c r="T101" s="1"/>
      <c r="V101" s="11"/>
      <c r="W101" s="1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2:49" ht="12.75">
      <c r="B102" s="10">
        <f>B101</f>
        <v>24.5</v>
      </c>
      <c r="C102" s="11">
        <f>HYPGEOMDIST(A101,$L$1,$I$1,$J$1)</f>
        <v>4.116443088328159E-06</v>
      </c>
      <c r="D102" s="11"/>
      <c r="M102" s="1"/>
      <c r="N102" s="1"/>
      <c r="O102" s="1"/>
      <c r="P102" s="1"/>
      <c r="Q102" s="1"/>
      <c r="R102" s="1"/>
      <c r="S102" s="1"/>
      <c r="T102" s="1"/>
      <c r="U102" s="11">
        <f>IF(ISNUMBER(C102),C102,0)</f>
        <v>4.116443088328159E-06</v>
      </c>
      <c r="V102" s="11"/>
      <c r="W102" s="1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2:49" ht="12.75">
      <c r="B103" s="10">
        <f>A101+0.5</f>
        <v>25.5</v>
      </c>
      <c r="C103" s="11">
        <f>C102</f>
        <v>4.116443088328159E-06</v>
      </c>
      <c r="D103" s="11"/>
      <c r="M103" s="1"/>
      <c r="N103" s="1"/>
      <c r="O103" s="1"/>
      <c r="P103" s="1"/>
      <c r="Q103" s="1"/>
      <c r="R103" s="1"/>
      <c r="S103" s="1"/>
      <c r="T103" s="1"/>
      <c r="V103" s="11">
        <f>SUM($U$2:U102)</f>
        <v>0.9999998934728641</v>
      </c>
      <c r="W103" s="11">
        <f>IF(A101&lt;$M$1,V103,W99)</f>
        <v>0.9928697566613144</v>
      </c>
      <c r="X103" s="10">
        <f>IF(A101&lt;$O$1,V103,X99)</f>
        <v>0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2:49" ht="12.75">
      <c r="B104" s="10">
        <f>B103</f>
        <v>25.5</v>
      </c>
      <c r="C104" s="11">
        <v>0</v>
      </c>
      <c r="D104" s="11"/>
      <c r="M104" s="1"/>
      <c r="N104" s="1"/>
      <c r="O104" s="1"/>
      <c r="P104" s="1"/>
      <c r="Q104" s="1"/>
      <c r="R104" s="1"/>
      <c r="S104" s="1"/>
      <c r="T104" s="1"/>
      <c r="V104" s="11"/>
      <c r="W104" s="1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0">
        <f>A101+1</f>
        <v>26</v>
      </c>
      <c r="B105" s="10">
        <f>A105-0.5</f>
        <v>25.5</v>
      </c>
      <c r="C105" s="11">
        <v>0</v>
      </c>
      <c r="D105" s="11"/>
      <c r="M105" s="1"/>
      <c r="N105" s="1"/>
      <c r="O105" s="1"/>
      <c r="P105" s="1"/>
      <c r="Q105" s="1"/>
      <c r="R105" s="1"/>
      <c r="S105" s="1"/>
      <c r="T105" s="1"/>
      <c r="V105" s="11"/>
      <c r="W105" s="1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2:49" ht="12.75">
      <c r="B106" s="10">
        <f>B105</f>
        <v>25.5</v>
      </c>
      <c r="C106" s="11">
        <f>HYPGEOMDIST(A105,$L$1,$I$1,$J$1)</f>
        <v>1.0554982277764511E-07</v>
      </c>
      <c r="D106" s="11"/>
      <c r="M106" s="1"/>
      <c r="N106" s="1"/>
      <c r="O106" s="1"/>
      <c r="P106" s="1"/>
      <c r="Q106" s="1"/>
      <c r="R106" s="1"/>
      <c r="S106" s="1"/>
      <c r="T106" s="1"/>
      <c r="U106" s="11">
        <f>IF(ISNUMBER(C106),C106,0)</f>
        <v>1.0554982277764511E-07</v>
      </c>
      <c r="V106" s="11"/>
      <c r="W106" s="1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2:49" ht="12.75">
      <c r="B107" s="10">
        <f>A105+0.5</f>
        <v>26.5</v>
      </c>
      <c r="C107" s="11">
        <f>C106</f>
        <v>1.0554982277764511E-07</v>
      </c>
      <c r="D107" s="11"/>
      <c r="M107" s="1"/>
      <c r="N107" s="1"/>
      <c r="O107" s="1"/>
      <c r="P107" s="1"/>
      <c r="Q107" s="1"/>
      <c r="R107" s="1"/>
      <c r="S107" s="1"/>
      <c r="T107" s="1"/>
      <c r="V107" s="11">
        <f>SUM($U$2:U106)</f>
        <v>0.9999999990226869</v>
      </c>
      <c r="W107" s="11">
        <f>IF(A105&lt;$M$1,V107,W103)</f>
        <v>0.9928697566613144</v>
      </c>
      <c r="X107" s="10">
        <f>IF(A105&lt;$O$1,V107,X103)</f>
        <v>0</v>
      </c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2:49" ht="12.75">
      <c r="B108" s="10">
        <f>B107</f>
        <v>26.5</v>
      </c>
      <c r="C108" s="11">
        <v>0</v>
      </c>
      <c r="D108" s="11"/>
      <c r="M108" s="1"/>
      <c r="N108" s="1"/>
      <c r="O108" s="1"/>
      <c r="P108" s="1"/>
      <c r="Q108" s="1"/>
      <c r="R108" s="1"/>
      <c r="S108" s="1"/>
      <c r="T108" s="1"/>
      <c r="V108" s="11"/>
      <c r="W108" s="1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0">
        <f>A105+1</f>
        <v>27</v>
      </c>
      <c r="B109" s="10">
        <f>A109-0.5</f>
        <v>26.5</v>
      </c>
      <c r="C109" s="11">
        <v>0</v>
      </c>
      <c r="D109" s="11"/>
      <c r="V109" s="11"/>
      <c r="W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2:49" ht="12.75">
      <c r="B110" s="10">
        <f>B109</f>
        <v>26.5</v>
      </c>
      <c r="C110" s="11">
        <f>HYPGEOMDIST(A109,$L$1,$I$1,$J$1)</f>
        <v>9.773131738670843E-10</v>
      </c>
      <c r="D110" s="11"/>
      <c r="U110" s="11">
        <f>IF(ISNUMBER(C110),C110,0)</f>
        <v>9.773131738670843E-10</v>
      </c>
      <c r="V110" s="11"/>
      <c r="W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2:49" ht="12.75">
      <c r="B111" s="10">
        <f>A109+0.5</f>
        <v>27.5</v>
      </c>
      <c r="C111" s="11">
        <f>C110</f>
        <v>9.773131738670843E-10</v>
      </c>
      <c r="D111" s="11"/>
      <c r="V111" s="11">
        <f>SUM($U$2:U110)</f>
        <v>1</v>
      </c>
      <c r="W111" s="11">
        <f>IF(A109&lt;$M$1,V111,W107)</f>
        <v>0.9928697566613144</v>
      </c>
      <c r="X111" s="10">
        <f>IF(A109&lt;$O$1,V111,X107)</f>
        <v>0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2:49" ht="12.75">
      <c r="B112" s="10">
        <f>B111</f>
        <v>27.5</v>
      </c>
      <c r="C112" s="11">
        <v>0</v>
      </c>
      <c r="D112" s="11"/>
      <c r="V112" s="11"/>
      <c r="W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0">
        <f>A109+1</f>
        <v>28</v>
      </c>
      <c r="B113" s="10">
        <f>A113-0.5</f>
        <v>27.5</v>
      </c>
      <c r="C113" s="11">
        <v>0</v>
      </c>
      <c r="D113" s="11"/>
      <c r="V113" s="11"/>
      <c r="W113" s="1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2:49" ht="12.75">
      <c r="B114" s="10">
        <f>B113</f>
        <v>27.5</v>
      </c>
      <c r="C114" s="11" t="e">
        <f>HYPGEOMDIST(A113,$L$1,$I$1,$J$1)</f>
        <v>#NUM!</v>
      </c>
      <c r="D114" s="11"/>
      <c r="U114" s="11">
        <f>IF(ISNUMBER(C114),C114,0)</f>
        <v>0</v>
      </c>
      <c r="V114" s="11"/>
      <c r="W114" s="1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2:49" ht="12.75">
      <c r="B115" s="10">
        <f>A113+0.5</f>
        <v>28.5</v>
      </c>
      <c r="C115" s="11" t="e">
        <f>C114</f>
        <v>#NUM!</v>
      </c>
      <c r="D115" s="11"/>
      <c r="V115" s="11">
        <f>SUM($U$2:U114)</f>
        <v>1</v>
      </c>
      <c r="W115" s="11">
        <f>IF(A113&lt;$M$1,V115,W111)</f>
        <v>0.9928697566613144</v>
      </c>
      <c r="X115" s="10">
        <f>IF(A113&lt;$O$1,V115,X111)</f>
        <v>0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2:49" ht="12.75">
      <c r="B116" s="10">
        <f>B115</f>
        <v>28.5</v>
      </c>
      <c r="C116" s="11">
        <v>0</v>
      </c>
      <c r="D116" s="11"/>
      <c r="V116" s="11"/>
      <c r="W116" s="1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0">
        <f>A113+1</f>
        <v>29</v>
      </c>
      <c r="B117" s="10">
        <f>A117-0.5</f>
        <v>28.5</v>
      </c>
      <c r="C117" s="11">
        <v>0</v>
      </c>
      <c r="D117" s="11"/>
      <c r="V117" s="11"/>
      <c r="W117" s="1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2:49" ht="12.75">
      <c r="B118" s="10">
        <f>B117</f>
        <v>28.5</v>
      </c>
      <c r="C118" s="11" t="e">
        <f>HYPGEOMDIST(A117,$L$1,$I$1,$J$1)</f>
        <v>#NUM!</v>
      </c>
      <c r="D118" s="11"/>
      <c r="U118" s="11">
        <f>IF(ISNUMBER(C118),C118,0)</f>
        <v>0</v>
      </c>
      <c r="V118" s="11"/>
      <c r="W118" s="1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2:49" ht="12.75">
      <c r="B119" s="10">
        <f>A117+0.5</f>
        <v>29.5</v>
      </c>
      <c r="C119" s="11" t="e">
        <f>C118</f>
        <v>#NUM!</v>
      </c>
      <c r="D119" s="11"/>
      <c r="V119" s="11">
        <f>SUM($U$2:U118)</f>
        <v>1</v>
      </c>
      <c r="W119" s="11">
        <f>IF(A117&lt;$M$1,V119,W115)</f>
        <v>0.9928697566613144</v>
      </c>
      <c r="X119" s="10">
        <f>IF(A117&lt;$O$1,V119,X115)</f>
        <v>0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2:49" ht="12.75">
      <c r="B120" s="10">
        <f>B119</f>
        <v>29.5</v>
      </c>
      <c r="C120" s="11">
        <v>0</v>
      </c>
      <c r="D120" s="11"/>
      <c r="V120" s="11"/>
      <c r="W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0">
        <f>A117+1</f>
        <v>30</v>
      </c>
      <c r="B121" s="10">
        <f>A121-0.5</f>
        <v>29.5</v>
      </c>
      <c r="C121" s="11">
        <v>0</v>
      </c>
      <c r="D121" s="11"/>
      <c r="V121" s="11"/>
      <c r="W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2:49" ht="12.75">
      <c r="B122" s="10">
        <f>B121</f>
        <v>29.5</v>
      </c>
      <c r="C122" s="11" t="e">
        <f>HYPGEOMDIST(A121,$L$1,$I$1,$J$1)</f>
        <v>#NUM!</v>
      </c>
      <c r="D122" s="11"/>
      <c r="U122" s="11">
        <f>IF(ISNUMBER(C122),C122,0)</f>
        <v>0</v>
      </c>
      <c r="V122" s="11"/>
      <c r="W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2:49" ht="12.75">
      <c r="B123" s="10">
        <f>A121+0.5</f>
        <v>30.5</v>
      </c>
      <c r="C123" s="11" t="e">
        <f>C122</f>
        <v>#NUM!</v>
      </c>
      <c r="D123" s="11"/>
      <c r="V123" s="11">
        <f>SUM($U$2:U122)</f>
        <v>1</v>
      </c>
      <c r="W123" s="11">
        <f>IF(A121&lt;$M$1,V123,W119)</f>
        <v>0.9928697566613144</v>
      </c>
      <c r="X123" s="10">
        <f>IF(A121&lt;$O$1,V123,X119)</f>
        <v>0</v>
      </c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2:49" ht="12.75">
      <c r="B124" s="10">
        <f>B123</f>
        <v>30.5</v>
      </c>
      <c r="C124" s="11">
        <v>0</v>
      </c>
      <c r="D124" s="11"/>
      <c r="V124" s="11"/>
      <c r="W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0">
        <f>A121+1</f>
        <v>31</v>
      </c>
      <c r="B125" s="10">
        <f>A125-0.5</f>
        <v>30.5</v>
      </c>
      <c r="C125" s="11">
        <v>0</v>
      </c>
      <c r="D125" s="11"/>
      <c r="V125" s="11"/>
      <c r="W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2:49" ht="12.75">
      <c r="B126" s="10">
        <f>B125</f>
        <v>30.5</v>
      </c>
      <c r="C126" s="11" t="e">
        <f>HYPGEOMDIST(A125,$L$1,$I$1,$J$1)</f>
        <v>#NUM!</v>
      </c>
      <c r="D126" s="11"/>
      <c r="U126" s="11">
        <f>IF(ISNUMBER(C126),C126,0)</f>
        <v>0</v>
      </c>
      <c r="V126" s="11"/>
      <c r="W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2:49" ht="12.75">
      <c r="B127" s="10">
        <f>A125+0.5</f>
        <v>31.5</v>
      </c>
      <c r="C127" s="11" t="e">
        <f>C126</f>
        <v>#NUM!</v>
      </c>
      <c r="D127" s="11"/>
      <c r="V127" s="11">
        <f>SUM($U$2:U126)</f>
        <v>1</v>
      </c>
      <c r="W127" s="11">
        <f>IF(A125&lt;$M$1,V127,W123)</f>
        <v>0.9928697566613144</v>
      </c>
      <c r="X127" s="10">
        <f>IF(A125&lt;$O$1,V127,X123)</f>
        <v>0</v>
      </c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2:49" ht="12.75">
      <c r="B128" s="10">
        <f>B127</f>
        <v>31.5</v>
      </c>
      <c r="C128" s="11">
        <v>0</v>
      </c>
      <c r="D128" s="11"/>
      <c r="V128" s="11"/>
      <c r="W128" s="1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0">
        <f>A125+1</f>
        <v>32</v>
      </c>
      <c r="B129" s="10">
        <f>A129-0.5</f>
        <v>31.5</v>
      </c>
      <c r="C129" s="11">
        <v>0</v>
      </c>
      <c r="D129" s="11"/>
      <c r="V129" s="11"/>
      <c r="W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2:49" ht="12.75">
      <c r="B130" s="10">
        <f>B129</f>
        <v>31.5</v>
      </c>
      <c r="C130" s="11" t="e">
        <f>HYPGEOMDIST(A129,$L$1,$I$1,$J$1)</f>
        <v>#NUM!</v>
      </c>
      <c r="D130" s="11"/>
      <c r="U130" s="11">
        <f>IF(ISNUMBER(C130),C130,0)</f>
        <v>0</v>
      </c>
      <c r="V130" s="11"/>
      <c r="W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2:49" ht="12.75">
      <c r="B131" s="10">
        <f>A129+0.5</f>
        <v>32.5</v>
      </c>
      <c r="C131" s="11" t="e">
        <f>C130</f>
        <v>#NUM!</v>
      </c>
      <c r="D131" s="11"/>
      <c r="V131" s="11">
        <f>SUM($U$2:U130)</f>
        <v>1</v>
      </c>
      <c r="W131" s="11">
        <f>IF(A129&lt;$M$1,V131,W127)</f>
        <v>0.9928697566613144</v>
      </c>
      <c r="X131" s="10">
        <f>IF(A129&lt;$O$1,V131,X127)</f>
        <v>0</v>
      </c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2:49" ht="12.75">
      <c r="B132" s="10">
        <f>B131</f>
        <v>32.5</v>
      </c>
      <c r="C132" s="11">
        <v>0</v>
      </c>
      <c r="D132" s="11"/>
      <c r="V132" s="11"/>
      <c r="W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0">
        <f>A129+1</f>
        <v>33</v>
      </c>
      <c r="B133" s="10">
        <f>A133-0.5</f>
        <v>32.5</v>
      </c>
      <c r="C133" s="11">
        <v>0</v>
      </c>
      <c r="D133" s="11"/>
      <c r="V133" s="11"/>
      <c r="W133" s="1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2:49" ht="12.75">
      <c r="B134" s="10">
        <f>B133</f>
        <v>32.5</v>
      </c>
      <c r="C134" s="11" t="e">
        <f>HYPGEOMDIST(A133,$L$1,$I$1,$J$1)</f>
        <v>#NUM!</v>
      </c>
      <c r="D134" s="11"/>
      <c r="U134" s="11">
        <f>IF(ISNUMBER(C134),C134,0)</f>
        <v>0</v>
      </c>
      <c r="V134" s="11"/>
      <c r="W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2:49" ht="12.75">
      <c r="B135" s="10">
        <f>A133+0.5</f>
        <v>33.5</v>
      </c>
      <c r="C135" s="11" t="e">
        <f>C134</f>
        <v>#NUM!</v>
      </c>
      <c r="D135" s="11"/>
      <c r="V135" s="11">
        <f>SUM($U$2:U134)</f>
        <v>1</v>
      </c>
      <c r="W135" s="11">
        <f>IF(A133&lt;$M$1,V135,W131)</f>
        <v>0.9928697566613144</v>
      </c>
      <c r="X135" s="10">
        <f>IF(A133&lt;$O$1,V135,X131)</f>
        <v>0</v>
      </c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2:49" ht="12.75">
      <c r="B136" s="10">
        <f>B135</f>
        <v>33.5</v>
      </c>
      <c r="C136" s="11">
        <v>0</v>
      </c>
      <c r="D136" s="11"/>
      <c r="V136" s="11"/>
      <c r="W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0">
        <f>A133+1</f>
        <v>34</v>
      </c>
      <c r="B137" s="10">
        <f>A137-0.5</f>
        <v>33.5</v>
      </c>
      <c r="C137" s="11">
        <v>0</v>
      </c>
      <c r="D137" s="11"/>
      <c r="V137" s="11"/>
      <c r="W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2:49" ht="12.75">
      <c r="B138" s="10">
        <f>B137</f>
        <v>33.5</v>
      </c>
      <c r="C138" s="11" t="e">
        <f>HYPGEOMDIST(A137,$L$1,$I$1,$J$1)</f>
        <v>#NUM!</v>
      </c>
      <c r="D138" s="11"/>
      <c r="U138" s="11">
        <f>IF(ISNUMBER(C138),C138,0)</f>
        <v>0</v>
      </c>
      <c r="V138" s="11"/>
      <c r="W138" s="1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2:49" ht="12.75">
      <c r="B139" s="10">
        <f>A137+0.5</f>
        <v>34.5</v>
      </c>
      <c r="C139" s="11" t="e">
        <f>C138</f>
        <v>#NUM!</v>
      </c>
      <c r="D139" s="11"/>
      <c r="V139" s="11">
        <f>SUM($U$2:U138)</f>
        <v>1</v>
      </c>
      <c r="W139" s="11">
        <f>IF(A137&lt;$M$1,V139,W135)</f>
        <v>0.9928697566613144</v>
      </c>
      <c r="X139" s="10">
        <f>IF(A137&lt;$O$1,V139,X135)</f>
        <v>0</v>
      </c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2:49" ht="12.75">
      <c r="B140" s="10">
        <f>B139</f>
        <v>34.5</v>
      </c>
      <c r="C140" s="11">
        <v>0</v>
      </c>
      <c r="D140" s="11"/>
      <c r="V140" s="11"/>
      <c r="W140" s="1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0">
        <f>A137+1</f>
        <v>35</v>
      </c>
      <c r="B141" s="10">
        <f>A141-0.5</f>
        <v>34.5</v>
      </c>
      <c r="C141" s="11">
        <v>0</v>
      </c>
      <c r="D141" s="11"/>
      <c r="V141" s="11"/>
      <c r="W141" s="1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2:49" ht="12.75">
      <c r="B142" s="10">
        <f>B141</f>
        <v>34.5</v>
      </c>
      <c r="C142" s="11" t="e">
        <f>HYPGEOMDIST(A141,$L$1,$I$1,$J$1)</f>
        <v>#NUM!</v>
      </c>
      <c r="D142" s="11"/>
      <c r="U142" s="11">
        <f>IF(ISNUMBER(C142),C142,0)</f>
        <v>0</v>
      </c>
      <c r="V142" s="11"/>
      <c r="W142" s="1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2:49" ht="12.75">
      <c r="B143" s="10">
        <f>A141+0.5</f>
        <v>35.5</v>
      </c>
      <c r="C143" s="11" t="e">
        <f>C142</f>
        <v>#NUM!</v>
      </c>
      <c r="D143" s="11"/>
      <c r="V143" s="11">
        <f>SUM($U$2:U142)</f>
        <v>1</v>
      </c>
      <c r="W143" s="11">
        <f>IF(A141&lt;$M$1,V143,W139)</f>
        <v>0.9928697566613144</v>
      </c>
      <c r="X143" s="10">
        <f>IF(A141&lt;$O$1,V143,X139)</f>
        <v>0</v>
      </c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2:49" ht="12.75">
      <c r="B144" s="10">
        <f>B143</f>
        <v>35.5</v>
      </c>
      <c r="C144" s="11">
        <v>0</v>
      </c>
      <c r="D144" s="11"/>
      <c r="V144" s="11"/>
      <c r="W144" s="1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0">
        <f>A141+1</f>
        <v>36</v>
      </c>
      <c r="B145" s="10">
        <f>A145-0.5</f>
        <v>35.5</v>
      </c>
      <c r="C145" s="11">
        <v>0</v>
      </c>
      <c r="D145" s="11"/>
      <c r="V145" s="11"/>
      <c r="W145" s="1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2:49" ht="12.75">
      <c r="B146" s="10">
        <f>B145</f>
        <v>35.5</v>
      </c>
      <c r="C146" s="11" t="e">
        <f>HYPGEOMDIST(A145,$L$1,$I$1,$J$1)</f>
        <v>#NUM!</v>
      </c>
      <c r="D146" s="11"/>
      <c r="U146" s="11">
        <f>IF(ISNUMBER(C146),C146,0)</f>
        <v>0</v>
      </c>
      <c r="V146" s="11"/>
      <c r="W146" s="1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2:49" ht="12.75">
      <c r="B147" s="10">
        <f>A145+0.5</f>
        <v>36.5</v>
      </c>
      <c r="C147" s="11" t="e">
        <f>C146</f>
        <v>#NUM!</v>
      </c>
      <c r="D147" s="11"/>
      <c r="V147" s="11">
        <f>SUM($U$2:U146)</f>
        <v>1</v>
      </c>
      <c r="W147" s="11">
        <f>IF(A145&lt;$M$1,V147,W143)</f>
        <v>0.9928697566613144</v>
      </c>
      <c r="X147" s="10">
        <f>IF(A145&lt;$O$1,V147,X143)</f>
        <v>0</v>
      </c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2:49" ht="12.75">
      <c r="B148" s="10">
        <f>B147</f>
        <v>36.5</v>
      </c>
      <c r="C148" s="11">
        <v>0</v>
      </c>
      <c r="D148" s="11"/>
      <c r="V148" s="11"/>
      <c r="W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0">
        <f>A145+1</f>
        <v>37</v>
      </c>
      <c r="B149" s="10">
        <f>A149-0.5</f>
        <v>36.5</v>
      </c>
      <c r="C149" s="11">
        <v>0</v>
      </c>
      <c r="D149" s="11"/>
      <c r="V149" s="11"/>
      <c r="W149" s="1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2:49" ht="12.75">
      <c r="B150" s="10">
        <f>B149</f>
        <v>36.5</v>
      </c>
      <c r="C150" s="11" t="e">
        <f>HYPGEOMDIST(A149,$L$1,$I$1,$J$1)</f>
        <v>#NUM!</v>
      </c>
      <c r="D150" s="11"/>
      <c r="U150" s="11">
        <f>IF(ISNUMBER(C150),C150,0)</f>
        <v>0</v>
      </c>
      <c r="V150" s="11"/>
      <c r="W150" s="1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2:49" ht="12.75">
      <c r="B151" s="10">
        <f>A149+0.5</f>
        <v>37.5</v>
      </c>
      <c r="C151" s="11" t="e">
        <f>C150</f>
        <v>#NUM!</v>
      </c>
      <c r="D151" s="11"/>
      <c r="V151" s="11">
        <f>SUM($U$2:U150)</f>
        <v>1</v>
      </c>
      <c r="W151" s="11">
        <f>IF(A149&lt;$M$1,V151,W147)</f>
        <v>0.9928697566613144</v>
      </c>
      <c r="X151" s="10">
        <f>IF(A149&lt;$O$1,V151,X147)</f>
        <v>0</v>
      </c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2:49" ht="12.75">
      <c r="B152" s="10">
        <f>B151</f>
        <v>37.5</v>
      </c>
      <c r="C152" s="11">
        <v>0</v>
      </c>
      <c r="D152" s="11"/>
      <c r="V152" s="11"/>
      <c r="W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0">
        <f>A149+1</f>
        <v>38</v>
      </c>
      <c r="B153" s="10">
        <f>A153-0.5</f>
        <v>37.5</v>
      </c>
      <c r="C153" s="11">
        <v>0</v>
      </c>
      <c r="D153" s="11"/>
      <c r="V153" s="11"/>
      <c r="W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2:49" ht="12.75">
      <c r="B154" s="10">
        <f>B153</f>
        <v>37.5</v>
      </c>
      <c r="C154" s="11" t="e">
        <f>HYPGEOMDIST(A153,$L$1,$I$1,$J$1)</f>
        <v>#NUM!</v>
      </c>
      <c r="D154" s="11"/>
      <c r="U154" s="11">
        <f>IF(ISNUMBER(C154),C154,0)</f>
        <v>0</v>
      </c>
      <c r="V154" s="11"/>
      <c r="W154" s="1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2:49" ht="12.75">
      <c r="B155" s="10">
        <f>A153+0.5</f>
        <v>38.5</v>
      </c>
      <c r="C155" s="11" t="e">
        <f>C154</f>
        <v>#NUM!</v>
      </c>
      <c r="D155" s="11"/>
      <c r="V155" s="11">
        <f>SUM($U$2:U154)</f>
        <v>1</v>
      </c>
      <c r="W155" s="11">
        <f>IF(A153&lt;$M$1,V155,W151)</f>
        <v>0.9928697566613144</v>
      </c>
      <c r="X155" s="10">
        <f>IF(A153&lt;$O$1,V155,X151)</f>
        <v>0</v>
      </c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2:49" ht="12.75">
      <c r="B156" s="10">
        <f>B155</f>
        <v>38.5</v>
      </c>
      <c r="C156" s="11">
        <v>0</v>
      </c>
      <c r="D156" s="11"/>
      <c r="V156" s="11"/>
      <c r="W156" s="1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0">
        <f>A153+1</f>
        <v>39</v>
      </c>
      <c r="B157" s="10">
        <f>A157-0.5</f>
        <v>38.5</v>
      </c>
      <c r="C157" s="11">
        <v>0</v>
      </c>
      <c r="D157" s="11"/>
      <c r="V157" s="11"/>
      <c r="W157" s="1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2:49" ht="12.75">
      <c r="B158" s="10">
        <f>B157</f>
        <v>38.5</v>
      </c>
      <c r="C158" s="11" t="e">
        <f>HYPGEOMDIST(A157,$L$1,$I$1,$J$1)</f>
        <v>#NUM!</v>
      </c>
      <c r="D158" s="11"/>
      <c r="U158" s="11">
        <f>IF(ISNUMBER(C158),C158,0)</f>
        <v>0</v>
      </c>
      <c r="V158" s="11"/>
      <c r="W158" s="1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2:49" ht="12.75">
      <c r="B159" s="10">
        <f>A157+0.5</f>
        <v>39.5</v>
      </c>
      <c r="C159" s="11" t="e">
        <f>C158</f>
        <v>#NUM!</v>
      </c>
      <c r="D159" s="11"/>
      <c r="V159" s="11">
        <f>SUM($U$2:U158)</f>
        <v>1</v>
      </c>
      <c r="W159" s="11">
        <f>IF(A157&lt;$M$1,V159,W155)</f>
        <v>0.9928697566613144</v>
      </c>
      <c r="X159" s="10">
        <f>IF(A157&lt;$O$1,V159,X155)</f>
        <v>0</v>
      </c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2:49" ht="12.75">
      <c r="B160" s="10">
        <f>B159</f>
        <v>39.5</v>
      </c>
      <c r="C160" s="11">
        <v>0</v>
      </c>
      <c r="D160" s="11"/>
      <c r="V160" s="11"/>
      <c r="W160" s="1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0">
        <f>A157+1</f>
        <v>40</v>
      </c>
      <c r="B161" s="10">
        <f>A161-0.5</f>
        <v>39.5</v>
      </c>
      <c r="C161" s="11">
        <v>0</v>
      </c>
      <c r="D161" s="11"/>
      <c r="V161" s="11"/>
      <c r="W161" s="1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2:49" ht="12.75">
      <c r="B162" s="10">
        <f>B161</f>
        <v>39.5</v>
      </c>
      <c r="C162" s="11" t="e">
        <f>HYPGEOMDIST(A161,$L$1,$I$1,$J$1)</f>
        <v>#NUM!</v>
      </c>
      <c r="D162" s="11"/>
      <c r="U162" s="11">
        <f>IF(ISNUMBER(C162),C162,0)</f>
        <v>0</v>
      </c>
      <c r="V162" s="11"/>
      <c r="W162" s="1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2:49" ht="12.75">
      <c r="B163" s="10">
        <f>A161+0.5</f>
        <v>40.5</v>
      </c>
      <c r="C163" s="11" t="e">
        <f>C162</f>
        <v>#NUM!</v>
      </c>
      <c r="D163" s="11"/>
      <c r="V163" s="11">
        <f>SUM($U$2:U162)</f>
        <v>1</v>
      </c>
      <c r="W163" s="11">
        <f>IF(A161&lt;$M$1,V163,W159)</f>
        <v>0.9928697566613144</v>
      </c>
      <c r="X163" s="10">
        <f>IF(A161&lt;$O$1,V163,X159)</f>
        <v>0</v>
      </c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2:49" ht="12.75">
      <c r="B164" s="10">
        <f>B163</f>
        <v>40.5</v>
      </c>
      <c r="C164" s="11">
        <v>0</v>
      </c>
      <c r="D164" s="11"/>
      <c r="V164" s="11"/>
      <c r="W164" s="1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0">
        <f>A161+1</f>
        <v>41</v>
      </c>
      <c r="B165" s="10">
        <f>A165-0.5</f>
        <v>40.5</v>
      </c>
      <c r="C165" s="11">
        <v>0</v>
      </c>
      <c r="D165" s="11"/>
      <c r="V165" s="11"/>
      <c r="W165" s="1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2:49" ht="12.75">
      <c r="B166" s="10">
        <f>B165</f>
        <v>40.5</v>
      </c>
      <c r="C166" s="11" t="e">
        <f>HYPGEOMDIST(A165,$L$1,$I$1,$J$1)</f>
        <v>#NUM!</v>
      </c>
      <c r="D166" s="11"/>
      <c r="U166" s="11">
        <f>IF(ISNUMBER(C166),C166,0)</f>
        <v>0</v>
      </c>
      <c r="V166" s="11"/>
      <c r="W166" s="1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2:49" ht="12.75">
      <c r="B167" s="10">
        <f>A165+0.5</f>
        <v>41.5</v>
      </c>
      <c r="C167" s="11" t="e">
        <f>C166</f>
        <v>#NUM!</v>
      </c>
      <c r="V167" s="11">
        <f>SUM($U$2:U166)</f>
        <v>1</v>
      </c>
      <c r="W167" s="11">
        <f>IF(A165&lt;$M$1,V167,W163)</f>
        <v>0.9928697566613144</v>
      </c>
      <c r="X167" s="10">
        <f>IF(A165&lt;$O$1,V167,X163)</f>
        <v>0</v>
      </c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2:49" ht="12.75">
      <c r="B168" s="10">
        <f>B167</f>
        <v>41.5</v>
      </c>
      <c r="C168" s="11">
        <v>0</v>
      </c>
      <c r="V168" s="11"/>
      <c r="W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0">
        <f>A165+1</f>
        <v>42</v>
      </c>
      <c r="B169" s="10">
        <f>A169-0.5</f>
        <v>41.5</v>
      </c>
      <c r="C169" s="11">
        <v>0</v>
      </c>
      <c r="V169" s="11"/>
      <c r="W169" s="1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2:49" ht="12.75">
      <c r="B170" s="10">
        <f>B169</f>
        <v>41.5</v>
      </c>
      <c r="C170" s="11" t="e">
        <f>HYPGEOMDIST(A169,$L$1,$I$1,$J$1)</f>
        <v>#NUM!</v>
      </c>
      <c r="U170" s="11">
        <f>IF(ISNUMBER(C170),C170,0)</f>
        <v>0</v>
      </c>
      <c r="V170" s="11"/>
      <c r="W170" s="1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2:49" ht="12.75">
      <c r="B171" s="10">
        <f>A169+0.5</f>
        <v>42.5</v>
      </c>
      <c r="C171" s="11" t="e">
        <f>C170</f>
        <v>#NUM!</v>
      </c>
      <c r="V171" s="11">
        <f>SUM($U$2:U170)</f>
        <v>1</v>
      </c>
      <c r="W171" s="11">
        <f>IF(A169&lt;$M$1,V171,W167)</f>
        <v>0.9928697566613144</v>
      </c>
      <c r="X171" s="10">
        <f>IF(A169&lt;$O$1,V171,X167)</f>
        <v>0</v>
      </c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2:49" ht="12.75">
      <c r="B172" s="10">
        <f>B171</f>
        <v>42.5</v>
      </c>
      <c r="C172" s="11">
        <v>0</v>
      </c>
      <c r="V172" s="11"/>
      <c r="W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0">
        <f>A169+1</f>
        <v>43</v>
      </c>
      <c r="B173" s="10">
        <f>A173-0.5</f>
        <v>42.5</v>
      </c>
      <c r="C173" s="11">
        <v>0</v>
      </c>
      <c r="V173" s="11"/>
      <c r="W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2:49" ht="12.75">
      <c r="B174" s="10">
        <f>B173</f>
        <v>42.5</v>
      </c>
      <c r="C174" s="11" t="e">
        <f>HYPGEOMDIST(A173,$L$1,$I$1,$J$1)</f>
        <v>#NUM!</v>
      </c>
      <c r="U174" s="11">
        <f>IF(ISNUMBER(C174),C174,0)</f>
        <v>0</v>
      </c>
      <c r="V174" s="11"/>
      <c r="W174" s="1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2:49" ht="12.75">
      <c r="B175" s="10">
        <f>A173+0.5</f>
        <v>43.5</v>
      </c>
      <c r="C175" s="11" t="e">
        <f>C174</f>
        <v>#NUM!</v>
      </c>
      <c r="V175" s="11">
        <f>SUM($U$2:U174)</f>
        <v>1</v>
      </c>
      <c r="W175" s="11">
        <f>IF(A173&lt;$M$1,V175,W171)</f>
        <v>0.9928697566613144</v>
      </c>
      <c r="X175" s="10">
        <f>IF(A173&lt;$O$1,V175,X171)</f>
        <v>0</v>
      </c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2:49" ht="12.75">
      <c r="B176" s="10">
        <f>B175</f>
        <v>43.5</v>
      </c>
      <c r="C176" s="11">
        <v>0</v>
      </c>
      <c r="V176" s="11"/>
      <c r="W176" s="1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0">
        <f>A173+1</f>
        <v>44</v>
      </c>
      <c r="B177" s="10">
        <f>A177-0.5</f>
        <v>43.5</v>
      </c>
      <c r="C177" s="11">
        <v>0</v>
      </c>
      <c r="V177" s="11"/>
      <c r="W177" s="1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2:49" ht="12.75">
      <c r="B178" s="10">
        <f>B177</f>
        <v>43.5</v>
      </c>
      <c r="C178" s="11" t="e">
        <f>HYPGEOMDIST(A177,$L$1,$I$1,$J$1)</f>
        <v>#NUM!</v>
      </c>
      <c r="U178" s="11">
        <f>IF(ISNUMBER(C178),C178,0)</f>
        <v>0</v>
      </c>
      <c r="V178" s="11"/>
      <c r="W178" s="1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2:49" ht="12.75">
      <c r="B179" s="10">
        <f>A177+0.5</f>
        <v>44.5</v>
      </c>
      <c r="C179" s="11" t="e">
        <f>C178</f>
        <v>#NUM!</v>
      </c>
      <c r="V179" s="11">
        <f>SUM($U$2:U178)</f>
        <v>1</v>
      </c>
      <c r="W179" s="11">
        <f>IF(A177&lt;$M$1,V179,W175)</f>
        <v>0.9928697566613144</v>
      </c>
      <c r="X179" s="10">
        <f>IF(A177&lt;$O$1,V179,X175)</f>
        <v>0</v>
      </c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2:49" ht="12.75">
      <c r="B180" s="10">
        <f>B179</f>
        <v>44.5</v>
      </c>
      <c r="C180" s="11">
        <v>0</v>
      </c>
      <c r="V180" s="11"/>
      <c r="W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0">
        <f>A177+1</f>
        <v>45</v>
      </c>
      <c r="B181" s="10">
        <f>A181-0.5</f>
        <v>44.5</v>
      </c>
      <c r="C181" s="11">
        <v>0</v>
      </c>
      <c r="V181" s="11"/>
      <c r="W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2:49" ht="12.75">
      <c r="B182" s="10">
        <f>B181</f>
        <v>44.5</v>
      </c>
      <c r="C182" s="11" t="e">
        <f>HYPGEOMDIST(A181,$L$1,$I$1,$J$1)</f>
        <v>#NUM!</v>
      </c>
      <c r="U182" s="11">
        <f>IF(ISNUMBER(C182),C182,0)</f>
        <v>0</v>
      </c>
      <c r="V182" s="11"/>
      <c r="W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2:49" ht="12.75">
      <c r="B183" s="10">
        <f>A181+0.5</f>
        <v>45.5</v>
      </c>
      <c r="C183" s="11" t="e">
        <f>C182</f>
        <v>#NUM!</v>
      </c>
      <c r="V183" s="11">
        <f>SUM($U$2:U182)</f>
        <v>1</v>
      </c>
      <c r="W183" s="11">
        <f>IF(A181&lt;$M$1,V183,W179)</f>
        <v>0.9928697566613144</v>
      </c>
      <c r="X183" s="10">
        <f>IF(A181&lt;$O$1,V183,X179)</f>
        <v>0</v>
      </c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2:49" ht="12.75">
      <c r="B184" s="10">
        <f>B183</f>
        <v>45.5</v>
      </c>
      <c r="C184" s="11">
        <v>0</v>
      </c>
      <c r="V184" s="11"/>
      <c r="W184" s="1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0">
        <f>A181+1</f>
        <v>46</v>
      </c>
      <c r="B185" s="10">
        <f>A185-0.5</f>
        <v>45.5</v>
      </c>
      <c r="C185" s="11">
        <v>0</v>
      </c>
      <c r="V185" s="11"/>
      <c r="W185" s="1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2:49" ht="12.75">
      <c r="B186" s="10">
        <f>B185</f>
        <v>45.5</v>
      </c>
      <c r="C186" s="11" t="e">
        <f>HYPGEOMDIST(A185,$L$1,$I$1,$J$1)</f>
        <v>#NUM!</v>
      </c>
      <c r="U186" s="11">
        <f>IF(ISNUMBER(C186),C186,0)</f>
        <v>0</v>
      </c>
      <c r="V186" s="11"/>
      <c r="W186" s="1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2:49" ht="12.75">
      <c r="B187" s="10">
        <f>A185+0.5</f>
        <v>46.5</v>
      </c>
      <c r="C187" s="11" t="e">
        <f>C186</f>
        <v>#NUM!</v>
      </c>
      <c r="V187" s="11">
        <f>SUM($U$2:U186)</f>
        <v>1</v>
      </c>
      <c r="W187" s="11">
        <f>IF(A185&lt;$M$1,V187,W183)</f>
        <v>0.9928697566613144</v>
      </c>
      <c r="X187" s="10">
        <f>IF(A185&lt;$O$1,V187,X183)</f>
        <v>0</v>
      </c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2:49" ht="12.75">
      <c r="B188" s="10">
        <f>B187</f>
        <v>46.5</v>
      </c>
      <c r="C188" s="11">
        <v>0</v>
      </c>
      <c r="V188" s="11"/>
      <c r="W188" s="1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0">
        <f>A185+1</f>
        <v>47</v>
      </c>
      <c r="B189" s="10">
        <f>A189-0.5</f>
        <v>46.5</v>
      </c>
      <c r="C189" s="11">
        <v>0</v>
      </c>
      <c r="V189" s="11"/>
      <c r="W189" s="1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2:49" ht="12.75">
      <c r="B190" s="10">
        <f>B189</f>
        <v>46.5</v>
      </c>
      <c r="C190" s="11" t="e">
        <f>HYPGEOMDIST(A189,$L$1,$I$1,$J$1)</f>
        <v>#NUM!</v>
      </c>
      <c r="U190" s="11">
        <f>IF(ISNUMBER(C190),C190,0)</f>
        <v>0</v>
      </c>
      <c r="V190" s="11"/>
      <c r="W190" s="1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2:49" ht="12.75">
      <c r="B191" s="10">
        <f>A189+0.5</f>
        <v>47.5</v>
      </c>
      <c r="C191" s="11" t="e">
        <f>C190</f>
        <v>#NUM!</v>
      </c>
      <c r="V191" s="11">
        <f>SUM($U$2:U190)</f>
        <v>1</v>
      </c>
      <c r="W191" s="11">
        <f>IF(A189&lt;$M$1,V191,W187)</f>
        <v>0.9928697566613144</v>
      </c>
      <c r="X191" s="10">
        <f>IF(A189&lt;$O$1,V191,X187)</f>
        <v>0</v>
      </c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2:49" ht="12.75">
      <c r="B192" s="10">
        <f>B191</f>
        <v>47.5</v>
      </c>
      <c r="C192" s="11">
        <v>0</v>
      </c>
      <c r="V192" s="11"/>
      <c r="W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0">
        <f>A189+1</f>
        <v>48</v>
      </c>
      <c r="B193" s="10">
        <f>A193-0.5</f>
        <v>47.5</v>
      </c>
      <c r="C193" s="11">
        <v>0</v>
      </c>
      <c r="V193" s="11"/>
      <c r="W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2:49" ht="12.75">
      <c r="B194" s="10">
        <f>B193</f>
        <v>47.5</v>
      </c>
      <c r="C194" s="11" t="e">
        <f>HYPGEOMDIST(A193,$L$1,$I$1,$J$1)</f>
        <v>#NUM!</v>
      </c>
      <c r="U194" s="11">
        <f>IF(ISNUMBER(C194),C194,0)</f>
        <v>0</v>
      </c>
      <c r="V194" s="11"/>
      <c r="W194" s="1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2:49" ht="12.75">
      <c r="B195" s="10">
        <f>A193+0.5</f>
        <v>48.5</v>
      </c>
      <c r="C195" s="11" t="e">
        <f>C194</f>
        <v>#NUM!</v>
      </c>
      <c r="V195" s="11">
        <f>SUM($U$2:U194)</f>
        <v>1</v>
      </c>
      <c r="W195" s="11">
        <f>IF(A193&lt;$M$1,V195,W191)</f>
        <v>0.9928697566613144</v>
      </c>
      <c r="X195" s="10">
        <f>IF(A193&lt;$O$1,V195,X191)</f>
        <v>0</v>
      </c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2:49" ht="12.75">
      <c r="B196" s="10">
        <f>B195</f>
        <v>48.5</v>
      </c>
      <c r="C196" s="11">
        <v>0</v>
      </c>
      <c r="V196" s="11"/>
      <c r="W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0">
        <f>A193+1</f>
        <v>49</v>
      </c>
      <c r="B197" s="10">
        <f>A197-0.5</f>
        <v>48.5</v>
      </c>
      <c r="C197" s="11">
        <v>0</v>
      </c>
      <c r="V197" s="11"/>
      <c r="W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2:49" ht="12.75">
      <c r="B198" s="10">
        <f>B197</f>
        <v>48.5</v>
      </c>
      <c r="C198" s="11" t="e">
        <f>HYPGEOMDIST(A197,$L$1,$I$1,$J$1)</f>
        <v>#NUM!</v>
      </c>
      <c r="U198" s="11">
        <f>IF(ISNUMBER(C198),C198,0)</f>
        <v>0</v>
      </c>
      <c r="V198" s="11"/>
      <c r="W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2:49" ht="12.75">
      <c r="B199" s="10">
        <f>A197+0.5</f>
        <v>49.5</v>
      </c>
      <c r="C199" s="11" t="e">
        <f>C198</f>
        <v>#NUM!</v>
      </c>
      <c r="V199" s="11">
        <f>SUM($U$2:U198)</f>
        <v>1</v>
      </c>
      <c r="W199" s="11">
        <f>IF(A197&lt;$M$1,V199,W195)</f>
        <v>0.9928697566613144</v>
      </c>
      <c r="X199" s="10">
        <f>IF(A197&lt;$O$1,V199,X195)</f>
        <v>0</v>
      </c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2:49" ht="12.75">
      <c r="B200" s="10">
        <f>B199</f>
        <v>49.5</v>
      </c>
      <c r="C200" s="11">
        <v>0</v>
      </c>
      <c r="V200" s="11"/>
      <c r="W200" s="1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0">
        <f>A197+1</f>
        <v>50</v>
      </c>
      <c r="B201" s="10">
        <f>A201-0.5</f>
        <v>49.5</v>
      </c>
      <c r="C201" s="11">
        <v>0</v>
      </c>
      <c r="V201" s="11"/>
      <c r="W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2:49" ht="12.75">
      <c r="B202" s="10">
        <f>B201</f>
        <v>49.5</v>
      </c>
      <c r="C202" s="11" t="e">
        <f>HYPGEOMDIST(A201,$L$1,$I$1,$J$1)</f>
        <v>#NUM!</v>
      </c>
      <c r="U202" s="11">
        <f>IF(ISNUMBER(C202),C202,0)</f>
        <v>0</v>
      </c>
      <c r="V202" s="11"/>
      <c r="W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2:49" ht="12.75">
      <c r="B203" s="10">
        <f>A201+0.5</f>
        <v>50.5</v>
      </c>
      <c r="C203" s="11" t="e">
        <f>C202</f>
        <v>#NUM!</v>
      </c>
      <c r="V203" s="11">
        <f>SUM($U$2:U202)</f>
        <v>1</v>
      </c>
      <c r="W203" s="11">
        <f>IF(A201&lt;$M$1,V203,W199)</f>
        <v>0.9928697566613144</v>
      </c>
      <c r="X203" s="10">
        <f>IF(A201&lt;$O$1,V203,X199)</f>
        <v>0</v>
      </c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2:49" ht="12.75">
      <c r="B204" s="10">
        <f>B203</f>
        <v>50.5</v>
      </c>
      <c r="C204" s="11">
        <v>0</v>
      </c>
      <c r="V204" s="11"/>
      <c r="W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0">
        <f>A201+1</f>
        <v>51</v>
      </c>
      <c r="B205" s="10">
        <f>A205-0.5</f>
        <v>50.5</v>
      </c>
      <c r="C205" s="11">
        <v>0</v>
      </c>
      <c r="V205" s="11"/>
      <c r="W205" s="1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2:49" ht="12.75">
      <c r="B206" s="10">
        <f>B205</f>
        <v>50.5</v>
      </c>
      <c r="C206" s="11" t="e">
        <f>HYPGEOMDIST(A205,$L$1,$I$1,$J$1)</f>
        <v>#NUM!</v>
      </c>
      <c r="U206" s="11">
        <f>IF(ISNUMBER(C206),C206,0)</f>
        <v>0</v>
      </c>
      <c r="V206" s="11"/>
      <c r="W206" s="1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2:49" ht="12.75">
      <c r="B207" s="10">
        <f>A205+0.5</f>
        <v>51.5</v>
      </c>
      <c r="C207" s="11" t="e">
        <f>C206</f>
        <v>#NUM!</v>
      </c>
      <c r="V207" s="11">
        <f>SUM($U$2:U206)</f>
        <v>1</v>
      </c>
      <c r="W207" s="11">
        <f>IF(A205&lt;$M$1,V207,W203)</f>
        <v>0.9928697566613144</v>
      </c>
      <c r="X207" s="10">
        <f>IF(A205&lt;$O$1,V207,X203)</f>
        <v>0</v>
      </c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2:49" ht="12.75">
      <c r="B208" s="10">
        <f>B207</f>
        <v>51.5</v>
      </c>
      <c r="C208" s="11">
        <v>0</v>
      </c>
      <c r="V208" s="11"/>
      <c r="W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0">
        <f>A205+1</f>
        <v>52</v>
      </c>
      <c r="B209" s="10">
        <f>A209-0.5</f>
        <v>51.5</v>
      </c>
      <c r="C209" s="11">
        <v>0</v>
      </c>
      <c r="V209" s="11"/>
      <c r="W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2:49" ht="12.75">
      <c r="B210" s="10">
        <f>B209</f>
        <v>51.5</v>
      </c>
      <c r="C210" s="11" t="e">
        <f>HYPGEOMDIST(A209,$L$1,$I$1,$J$1)</f>
        <v>#NUM!</v>
      </c>
      <c r="U210" s="11">
        <f>IF(ISNUMBER(C210),C210,0)</f>
        <v>0</v>
      </c>
      <c r="V210" s="11"/>
      <c r="W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2:49" ht="12.75">
      <c r="B211" s="10">
        <f>A209+0.5</f>
        <v>52.5</v>
      </c>
      <c r="C211" s="11" t="e">
        <f>C210</f>
        <v>#NUM!</v>
      </c>
      <c r="V211" s="11">
        <f>SUM($U$2:U210)</f>
        <v>1</v>
      </c>
      <c r="W211" s="11">
        <f>IF(A209&lt;$M$1,V211,W207)</f>
        <v>0.9928697566613144</v>
      </c>
      <c r="X211" s="10">
        <f>IF(A209&lt;$O$1,V211,X207)</f>
        <v>0</v>
      </c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2:49" ht="12.75">
      <c r="B212" s="10">
        <f>B211</f>
        <v>52.5</v>
      </c>
      <c r="C212" s="11">
        <v>0</v>
      </c>
      <c r="V212" s="11"/>
      <c r="W212" s="1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0">
        <f>A209+1</f>
        <v>53</v>
      </c>
      <c r="B213" s="10">
        <f>A213-0.5</f>
        <v>52.5</v>
      </c>
      <c r="C213" s="11">
        <v>0</v>
      </c>
      <c r="V213" s="11"/>
      <c r="W213" s="1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2:49" ht="12.75">
      <c r="B214" s="10">
        <f>B213</f>
        <v>52.5</v>
      </c>
      <c r="C214" s="11" t="e">
        <f>HYPGEOMDIST(A213,$L$1,$I$1,$J$1)</f>
        <v>#NUM!</v>
      </c>
      <c r="U214" s="11">
        <f>IF(ISNUMBER(C214),C214,0)</f>
        <v>0</v>
      </c>
      <c r="V214" s="11"/>
      <c r="W214" s="1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2:49" ht="12.75">
      <c r="B215" s="10">
        <f>A213+0.5</f>
        <v>53.5</v>
      </c>
      <c r="C215" s="11" t="e">
        <f>C214</f>
        <v>#NUM!</v>
      </c>
      <c r="V215" s="11">
        <f>SUM($U$2:U214)</f>
        <v>1</v>
      </c>
      <c r="W215" s="11">
        <f>IF(A213&lt;$M$1,V215,W211)</f>
        <v>0.9928697566613144</v>
      </c>
      <c r="X215" s="10">
        <f>IF(A213&lt;$O$1,V215,X211)</f>
        <v>0</v>
      </c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2:49" ht="12.75">
      <c r="B216" s="10">
        <f>B215</f>
        <v>53.5</v>
      </c>
      <c r="C216" s="11">
        <v>0</v>
      </c>
      <c r="V216" s="11"/>
      <c r="W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0">
        <f>A213+1</f>
        <v>54</v>
      </c>
      <c r="B217" s="10">
        <f>A217-0.5</f>
        <v>53.5</v>
      </c>
      <c r="C217" s="11">
        <v>0</v>
      </c>
      <c r="V217" s="11"/>
      <c r="W217" s="1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2:49" ht="12.75">
      <c r="B218" s="10">
        <f>B217</f>
        <v>53.5</v>
      </c>
      <c r="C218" s="11" t="e">
        <f>HYPGEOMDIST(A217,$L$1,$I$1,$J$1)</f>
        <v>#NUM!</v>
      </c>
      <c r="U218" s="11">
        <f>IF(ISNUMBER(C218),C218,0)</f>
        <v>0</v>
      </c>
      <c r="V218" s="11"/>
      <c r="W218" s="1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2:49" ht="12.75">
      <c r="B219" s="10">
        <f>A217+0.5</f>
        <v>54.5</v>
      </c>
      <c r="C219" s="11" t="e">
        <f>C218</f>
        <v>#NUM!</v>
      </c>
      <c r="V219" s="11">
        <f>SUM($U$2:U218)</f>
        <v>1</v>
      </c>
      <c r="W219" s="11">
        <f>IF(A217&lt;$M$1,V219,W215)</f>
        <v>0.9928697566613144</v>
      </c>
      <c r="X219" s="10">
        <f>IF(A217&lt;$O$1,V219,X215)</f>
        <v>0</v>
      </c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2:49" ht="12.75">
      <c r="B220" s="10">
        <f>B219</f>
        <v>54.5</v>
      </c>
      <c r="C220" s="11">
        <v>0</v>
      </c>
      <c r="V220" s="11"/>
      <c r="W220" s="1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0">
        <f>A217+1</f>
        <v>55</v>
      </c>
      <c r="B221" s="10">
        <f>A221-0.5</f>
        <v>54.5</v>
      </c>
      <c r="C221" s="11">
        <v>0</v>
      </c>
      <c r="V221" s="11"/>
      <c r="W221" s="1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2:49" ht="12.75">
      <c r="B222" s="10">
        <f>B221</f>
        <v>54.5</v>
      </c>
      <c r="C222" s="11" t="e">
        <f>HYPGEOMDIST(A221,$L$1,$I$1,$J$1)</f>
        <v>#NUM!</v>
      </c>
      <c r="U222" s="11">
        <f>IF(ISNUMBER(C222),C222,0)</f>
        <v>0</v>
      </c>
      <c r="V222" s="11"/>
      <c r="W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2:49" ht="12.75">
      <c r="B223" s="10">
        <f>A221+0.5</f>
        <v>55.5</v>
      </c>
      <c r="C223" s="11" t="e">
        <f>C222</f>
        <v>#NUM!</v>
      </c>
      <c r="V223" s="11">
        <f>SUM($U$2:U222)</f>
        <v>1</v>
      </c>
      <c r="W223" s="11">
        <f>IF(A221&lt;$M$1,V223,W219)</f>
        <v>0.9928697566613144</v>
      </c>
      <c r="X223" s="10">
        <f>IF(A221&lt;$O$1,V223,X219)</f>
        <v>0</v>
      </c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2:49" ht="12.75">
      <c r="B224" s="10">
        <f>B223</f>
        <v>55.5</v>
      </c>
      <c r="C224" s="11">
        <v>0</v>
      </c>
      <c r="V224" s="11"/>
      <c r="W224" s="1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0">
        <f>A221+1</f>
        <v>56</v>
      </c>
      <c r="B225" s="10">
        <f>A225-0.5</f>
        <v>55.5</v>
      </c>
      <c r="C225" s="11">
        <v>0</v>
      </c>
      <c r="V225" s="11"/>
      <c r="W225" s="1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2:49" ht="12.75">
      <c r="B226" s="10">
        <f>B225</f>
        <v>55.5</v>
      </c>
      <c r="C226" s="11" t="e">
        <f>HYPGEOMDIST(A225,$L$1,$I$1,$J$1)</f>
        <v>#NUM!</v>
      </c>
      <c r="U226" s="11">
        <f>IF(ISNUMBER(C226),C226,0)</f>
        <v>0</v>
      </c>
      <c r="V226" s="11"/>
      <c r="W226" s="1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2:49" ht="12.75">
      <c r="B227" s="10">
        <f>A225+0.5</f>
        <v>56.5</v>
      </c>
      <c r="C227" s="11" t="e">
        <f>C226</f>
        <v>#NUM!</v>
      </c>
      <c r="V227" s="11">
        <f>SUM($U$2:U226)</f>
        <v>1</v>
      </c>
      <c r="W227" s="11">
        <f>IF(A225&lt;$M$1,V227,W223)</f>
        <v>0.9928697566613144</v>
      </c>
      <c r="X227" s="10">
        <f>IF(A225&lt;$O$1,V227,X223)</f>
        <v>0</v>
      </c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2:49" ht="12.75">
      <c r="B228" s="10">
        <f>B227</f>
        <v>56.5</v>
      </c>
      <c r="C228" s="11">
        <v>0</v>
      </c>
      <c r="V228" s="11"/>
      <c r="W228" s="1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0">
        <f>A225+1</f>
        <v>57</v>
      </c>
      <c r="B229" s="10">
        <f>A229-0.5</f>
        <v>56.5</v>
      </c>
      <c r="C229" s="11">
        <v>0</v>
      </c>
      <c r="V229" s="11"/>
      <c r="W229" s="1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2:49" ht="12.75">
      <c r="B230" s="10">
        <f>B229</f>
        <v>56.5</v>
      </c>
      <c r="C230" s="11" t="e">
        <f>HYPGEOMDIST(A229,$L$1,$I$1,$J$1)</f>
        <v>#NUM!</v>
      </c>
      <c r="U230" s="11">
        <f>IF(ISNUMBER(C230),C230,0)</f>
        <v>0</v>
      </c>
      <c r="V230" s="11"/>
      <c r="W230" s="1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2:49" ht="12.75">
      <c r="B231" s="10">
        <f>A229+0.5</f>
        <v>57.5</v>
      </c>
      <c r="C231" s="11" t="e">
        <f>C230</f>
        <v>#NUM!</v>
      </c>
      <c r="V231" s="11">
        <f>SUM($U$2:U230)</f>
        <v>1</v>
      </c>
      <c r="W231" s="11">
        <f>IF(A229&lt;$M$1,V231,W227)</f>
        <v>0.9928697566613144</v>
      </c>
      <c r="X231" s="10">
        <f>IF(A229&lt;$O$1,V231,X227)</f>
        <v>0</v>
      </c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2:49" ht="12.75">
      <c r="B232" s="10">
        <f>B231</f>
        <v>57.5</v>
      </c>
      <c r="C232" s="11">
        <v>0</v>
      </c>
      <c r="V232" s="11"/>
      <c r="W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0">
        <f>A229+1</f>
        <v>58</v>
      </c>
      <c r="B233" s="10">
        <f>A233-0.5</f>
        <v>57.5</v>
      </c>
      <c r="C233" s="11">
        <v>0</v>
      </c>
      <c r="V233" s="11"/>
      <c r="W233" s="1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2:49" ht="12.75">
      <c r="B234" s="10">
        <f>B233</f>
        <v>57.5</v>
      </c>
      <c r="C234" s="11" t="e">
        <f>HYPGEOMDIST(A233,$L$1,$I$1,$J$1)</f>
        <v>#NUM!</v>
      </c>
      <c r="U234" s="11">
        <f>IF(ISNUMBER(C234),C234,0)</f>
        <v>0</v>
      </c>
      <c r="V234" s="11"/>
      <c r="W234" s="1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2:49" ht="12.75">
      <c r="B235" s="10">
        <f>A233+0.5</f>
        <v>58.5</v>
      </c>
      <c r="C235" s="11" t="e">
        <f>C234</f>
        <v>#NUM!</v>
      </c>
      <c r="V235" s="11">
        <f>SUM($U$2:U234)</f>
        <v>1</v>
      </c>
      <c r="W235" s="11">
        <f>IF(A233&lt;$M$1,V235,W231)</f>
        <v>0.9928697566613144</v>
      </c>
      <c r="X235" s="10">
        <f>IF(A233&lt;$O$1,V235,X231)</f>
        <v>0</v>
      </c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2:49" ht="12.75">
      <c r="B236" s="10">
        <f>B235</f>
        <v>58.5</v>
      </c>
      <c r="C236" s="11">
        <v>0</v>
      </c>
      <c r="V236" s="11"/>
      <c r="W236" s="1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0">
        <f>A233+1</f>
        <v>59</v>
      </c>
      <c r="B237" s="10">
        <f>A237-0.5</f>
        <v>58.5</v>
      </c>
      <c r="C237" s="11">
        <v>0</v>
      </c>
      <c r="V237" s="11"/>
      <c r="W237" s="1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2:49" ht="12.75">
      <c r="B238" s="10">
        <f>B237</f>
        <v>58.5</v>
      </c>
      <c r="C238" s="11" t="e">
        <f>HYPGEOMDIST(A237,$L$1,$I$1,$J$1)</f>
        <v>#NUM!</v>
      </c>
      <c r="U238" s="11">
        <f>IF(ISNUMBER(C238),C238,0)</f>
        <v>0</v>
      </c>
      <c r="V238" s="11"/>
      <c r="W238" s="1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2:49" ht="12.75">
      <c r="B239" s="10">
        <f>A237+0.5</f>
        <v>59.5</v>
      </c>
      <c r="C239" s="11" t="e">
        <f>C238</f>
        <v>#NUM!</v>
      </c>
      <c r="V239" s="11">
        <f>SUM($U$2:U238)</f>
        <v>1</v>
      </c>
      <c r="W239" s="11">
        <f>IF(A237&lt;$M$1,V239,W235)</f>
        <v>0.9928697566613144</v>
      </c>
      <c r="X239" s="10">
        <f>IF(A237&lt;$O$1,V239,X235)</f>
        <v>0</v>
      </c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2:49" ht="12.75">
      <c r="B240" s="10">
        <f>B239</f>
        <v>59.5</v>
      </c>
      <c r="C240" s="11">
        <v>0</v>
      </c>
      <c r="V240" s="11"/>
      <c r="W240" s="1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0">
        <f>A237+1</f>
        <v>60</v>
      </c>
      <c r="B241" s="10">
        <f>A241-0.5</f>
        <v>59.5</v>
      </c>
      <c r="C241" s="11">
        <v>0</v>
      </c>
      <c r="V241" s="11"/>
      <c r="W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2:49" ht="12.75">
      <c r="B242" s="10">
        <f>B241</f>
        <v>59.5</v>
      </c>
      <c r="C242" s="11" t="e">
        <f>HYPGEOMDIST(A241,$L$1,$I$1,$J$1)</f>
        <v>#NUM!</v>
      </c>
      <c r="U242" s="11">
        <f>IF(ISNUMBER(C242),C242,0)</f>
        <v>0</v>
      </c>
      <c r="V242" s="11"/>
      <c r="W242" s="1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2:49" ht="12.75">
      <c r="B243" s="10">
        <f>A241+0.5</f>
        <v>60.5</v>
      </c>
      <c r="C243" s="11" t="e">
        <f>C242</f>
        <v>#NUM!</v>
      </c>
      <c r="V243" s="11">
        <f>SUM($U$2:U242)</f>
        <v>1</v>
      </c>
      <c r="W243" s="11">
        <f>IF(A241&lt;$M$1,V243,W239)</f>
        <v>0.9928697566613144</v>
      </c>
      <c r="X243" s="10">
        <f>IF(A241&lt;$O$1,V243,X239)</f>
        <v>0</v>
      </c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2:49" ht="12.75">
      <c r="B244" s="10">
        <f>B243</f>
        <v>60.5</v>
      </c>
      <c r="C244" s="11">
        <v>0</v>
      </c>
      <c r="V244" s="11"/>
      <c r="W244" s="1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0">
        <f>A241+1</f>
        <v>61</v>
      </c>
      <c r="B245" s="10">
        <f>A245-0.5</f>
        <v>60.5</v>
      </c>
      <c r="C245" s="11">
        <v>0</v>
      </c>
      <c r="V245" s="11"/>
      <c r="W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2:49" ht="12.75">
      <c r="B246" s="10">
        <f>B245</f>
        <v>60.5</v>
      </c>
      <c r="C246" s="11" t="e">
        <f>HYPGEOMDIST(A245,$L$1,$I$1,$J$1)</f>
        <v>#NUM!</v>
      </c>
      <c r="U246" s="11">
        <f>IF(ISNUMBER(C246),C246,0)</f>
        <v>0</v>
      </c>
      <c r="V246" s="11"/>
      <c r="W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2:49" ht="12.75">
      <c r="B247" s="10">
        <f>A245+0.5</f>
        <v>61.5</v>
      </c>
      <c r="C247" s="11" t="e">
        <f>C246</f>
        <v>#NUM!</v>
      </c>
      <c r="V247" s="11">
        <f>SUM($U$2:U246)</f>
        <v>1</v>
      </c>
      <c r="W247" s="11">
        <f>IF(A245&lt;$M$1,V247,W243)</f>
        <v>0.9928697566613144</v>
      </c>
      <c r="X247" s="10">
        <f>IF(A245&lt;$O$1,V247,X243)</f>
        <v>0</v>
      </c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2:49" ht="12.75">
      <c r="B248" s="10">
        <f>B247</f>
        <v>61.5</v>
      </c>
      <c r="C248" s="11">
        <v>0</v>
      </c>
      <c r="V248" s="11"/>
      <c r="W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0">
        <f>A245+1</f>
        <v>62</v>
      </c>
      <c r="B249" s="10">
        <f>A249-0.5</f>
        <v>61.5</v>
      </c>
      <c r="C249" s="11">
        <v>0</v>
      </c>
      <c r="V249" s="11"/>
      <c r="W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2:49" ht="12.75">
      <c r="B250" s="10">
        <f>B249</f>
        <v>61.5</v>
      </c>
      <c r="C250" s="11" t="e">
        <f>HYPGEOMDIST(A249,$L$1,$I$1,$J$1)</f>
        <v>#NUM!</v>
      </c>
      <c r="U250" s="11">
        <f>IF(ISNUMBER(C250),C250,0)</f>
        <v>0</v>
      </c>
      <c r="V250" s="11"/>
      <c r="W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2:49" ht="12.75">
      <c r="B251" s="10">
        <f>A249+0.5</f>
        <v>62.5</v>
      </c>
      <c r="C251" s="11" t="e">
        <f>C250</f>
        <v>#NUM!</v>
      </c>
      <c r="V251" s="11">
        <f>SUM($U$2:U250)</f>
        <v>1</v>
      </c>
      <c r="W251" s="11">
        <f>IF(A249&lt;$M$1,V251,W247)</f>
        <v>0.9928697566613144</v>
      </c>
      <c r="X251" s="10">
        <f>IF(A249&lt;$O$1,V251,X247)</f>
        <v>0</v>
      </c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2:49" ht="12.75">
      <c r="B252" s="10">
        <f>B251</f>
        <v>62.5</v>
      </c>
      <c r="C252" s="11">
        <v>0</v>
      </c>
      <c r="V252" s="11"/>
      <c r="W252" s="1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0">
        <f>A249+1</f>
        <v>63</v>
      </c>
      <c r="B253" s="10">
        <f>A253-0.5</f>
        <v>62.5</v>
      </c>
      <c r="C253" s="11">
        <v>0</v>
      </c>
      <c r="V253" s="11"/>
      <c r="W253" s="1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2:49" ht="12.75">
      <c r="B254" s="10">
        <f>B253</f>
        <v>62.5</v>
      </c>
      <c r="C254" s="11" t="e">
        <f>HYPGEOMDIST(A253,$L$1,$I$1,$J$1)</f>
        <v>#NUM!</v>
      </c>
      <c r="U254" s="11">
        <f>IF(ISNUMBER(C254),C254,0)</f>
        <v>0</v>
      </c>
      <c r="V254" s="11"/>
      <c r="W254" s="1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2:49" ht="12.75">
      <c r="B255" s="10">
        <f>A253+0.5</f>
        <v>63.5</v>
      </c>
      <c r="C255" s="11" t="e">
        <f>C254</f>
        <v>#NUM!</v>
      </c>
      <c r="V255" s="11">
        <f>SUM($U$2:U254)</f>
        <v>1</v>
      </c>
      <c r="W255" s="11">
        <f>IF(A253&lt;$M$1,V255,W251)</f>
        <v>0.9928697566613144</v>
      </c>
      <c r="X255" s="10">
        <f>IF(A253&lt;$O$1,V255,X251)</f>
        <v>0</v>
      </c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2:49" ht="12.75">
      <c r="B256" s="10">
        <f>B255</f>
        <v>63.5</v>
      </c>
      <c r="C256" s="11">
        <v>0</v>
      </c>
      <c r="V256" s="11"/>
      <c r="W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0">
        <f>A253+1</f>
        <v>64</v>
      </c>
      <c r="B257" s="10">
        <f>A257-0.5</f>
        <v>63.5</v>
      </c>
      <c r="C257" s="11">
        <v>0</v>
      </c>
      <c r="V257" s="11"/>
      <c r="W257" s="1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2:49" ht="12.75">
      <c r="B258" s="10">
        <f>B257</f>
        <v>63.5</v>
      </c>
      <c r="C258" s="11" t="e">
        <f>HYPGEOMDIST(A257,$L$1,$I$1,$J$1)</f>
        <v>#NUM!</v>
      </c>
      <c r="U258" s="11">
        <f>IF(ISNUMBER(C258),C258,0)</f>
        <v>0</v>
      </c>
      <c r="V258" s="11"/>
      <c r="W258" s="1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2:49" ht="12.75">
      <c r="B259" s="10">
        <f>A257+0.5</f>
        <v>64.5</v>
      </c>
      <c r="C259" s="11" t="e">
        <f>C258</f>
        <v>#NUM!</v>
      </c>
      <c r="V259" s="11">
        <f>SUM($U$2:U258)</f>
        <v>1</v>
      </c>
      <c r="W259" s="11">
        <f>IF(A257&lt;$M$1,V259,W255)</f>
        <v>0.9928697566613144</v>
      </c>
      <c r="X259" s="10">
        <f>IF(A257&lt;$O$1,V259,X255)</f>
        <v>0</v>
      </c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2:49" ht="12.75">
      <c r="B260" s="10">
        <f>B259</f>
        <v>64.5</v>
      </c>
      <c r="C260" s="11">
        <v>0</v>
      </c>
      <c r="V260" s="11"/>
      <c r="W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0">
        <f>A257+1</f>
        <v>65</v>
      </c>
      <c r="B261" s="10">
        <f>A261-0.5</f>
        <v>64.5</v>
      </c>
      <c r="C261" s="11">
        <v>0</v>
      </c>
      <c r="V261" s="11"/>
      <c r="W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2:49" ht="12.75">
      <c r="B262" s="10">
        <f>B261</f>
        <v>64.5</v>
      </c>
      <c r="C262" s="11" t="e">
        <f>HYPGEOMDIST(A261,$L$1,$I$1,$J$1)</f>
        <v>#NUM!</v>
      </c>
      <c r="U262" s="11">
        <f>IF(ISNUMBER(C262),C262,0)</f>
        <v>0</v>
      </c>
      <c r="V262" s="11"/>
      <c r="W262" s="1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2:49" ht="12.75">
      <c r="B263" s="10">
        <f>A261+0.5</f>
        <v>65.5</v>
      </c>
      <c r="C263" s="11" t="e">
        <f>C262</f>
        <v>#NUM!</v>
      </c>
      <c r="V263" s="11">
        <f>SUM($U$2:U262)</f>
        <v>1</v>
      </c>
      <c r="W263" s="11">
        <f>IF(A261&lt;$M$1,V263,W259)</f>
        <v>0.9928697566613144</v>
      </c>
      <c r="X263" s="10">
        <f>IF(A261&lt;$O$1,V263,X259)</f>
        <v>0</v>
      </c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2:49" ht="12.75">
      <c r="B264" s="10">
        <f>B263</f>
        <v>65.5</v>
      </c>
      <c r="C264" s="11">
        <v>0</v>
      </c>
      <c r="V264" s="11"/>
      <c r="W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0">
        <f>A261+1</f>
        <v>66</v>
      </c>
      <c r="B265" s="10">
        <f>A265-0.5</f>
        <v>65.5</v>
      </c>
      <c r="C265" s="11">
        <v>0</v>
      </c>
      <c r="V265" s="11"/>
      <c r="W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2:49" ht="12.75">
      <c r="B266" s="10">
        <f>B265</f>
        <v>65.5</v>
      </c>
      <c r="C266" s="11" t="e">
        <f>HYPGEOMDIST(A265,$L$1,$I$1,$J$1)</f>
        <v>#NUM!</v>
      </c>
      <c r="U266" s="11">
        <f>IF(ISNUMBER(C266),C266,0)</f>
        <v>0</v>
      </c>
      <c r="V266" s="11"/>
      <c r="W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2:49" ht="12.75">
      <c r="B267" s="10">
        <f>A265+0.5</f>
        <v>66.5</v>
      </c>
      <c r="C267" s="11" t="e">
        <f>C266</f>
        <v>#NUM!</v>
      </c>
      <c r="V267" s="11">
        <f>SUM($U$2:U266)</f>
        <v>1</v>
      </c>
      <c r="W267" s="11">
        <f>IF(A265&lt;$M$1,V267,W263)</f>
        <v>0.9928697566613144</v>
      </c>
      <c r="X267" s="10">
        <f>IF(A265&lt;$O$1,V267,X263)</f>
        <v>0</v>
      </c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2:49" ht="12.75">
      <c r="B268" s="10">
        <f>B267</f>
        <v>66.5</v>
      </c>
      <c r="C268" s="11">
        <v>0</v>
      </c>
      <c r="V268" s="11"/>
      <c r="W268" s="1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0">
        <f>A265+1</f>
        <v>67</v>
      </c>
      <c r="B269" s="10">
        <f>A269-0.5</f>
        <v>66.5</v>
      </c>
      <c r="C269" s="11">
        <v>0</v>
      </c>
      <c r="V269" s="11"/>
      <c r="W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2:49" ht="12.75">
      <c r="B270" s="10">
        <f>B269</f>
        <v>66.5</v>
      </c>
      <c r="C270" s="11" t="e">
        <f>HYPGEOMDIST(A269,$L$1,$I$1,$J$1)</f>
        <v>#NUM!</v>
      </c>
      <c r="U270" s="11">
        <f>IF(ISNUMBER(C270),C270,0)</f>
        <v>0</v>
      </c>
      <c r="V270" s="11"/>
      <c r="W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2:49" ht="12.75">
      <c r="B271" s="10">
        <f>A269+0.5</f>
        <v>67.5</v>
      </c>
      <c r="C271" s="11" t="e">
        <f>C270</f>
        <v>#NUM!</v>
      </c>
      <c r="V271" s="11">
        <f>SUM($U$2:U270)</f>
        <v>1</v>
      </c>
      <c r="W271" s="11">
        <f>IF(A269&lt;$M$1,V271,W267)</f>
        <v>0.9928697566613144</v>
      </c>
      <c r="X271" s="10">
        <f>IF(A269&lt;$O$1,V271,X267)</f>
        <v>0</v>
      </c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2:49" ht="12.75">
      <c r="B272" s="10">
        <f>B271</f>
        <v>67.5</v>
      </c>
      <c r="C272" s="11">
        <v>0</v>
      </c>
      <c r="V272" s="11"/>
      <c r="W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0">
        <f>A269+1</f>
        <v>68</v>
      </c>
      <c r="B273" s="10">
        <f>A273-0.5</f>
        <v>67.5</v>
      </c>
      <c r="C273" s="11">
        <v>0</v>
      </c>
      <c r="V273" s="11"/>
      <c r="W273" s="1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2:49" ht="12.75">
      <c r="B274" s="10">
        <f>B273</f>
        <v>67.5</v>
      </c>
      <c r="C274" s="11" t="e">
        <f>HYPGEOMDIST(A273,$L$1,$I$1,$J$1)</f>
        <v>#NUM!</v>
      </c>
      <c r="U274" s="11">
        <f>IF(ISNUMBER(C274),C274,0)</f>
        <v>0</v>
      </c>
      <c r="V274" s="11"/>
      <c r="W274" s="1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2:49" ht="12.75">
      <c r="B275" s="10">
        <f>A273+0.5</f>
        <v>68.5</v>
      </c>
      <c r="C275" s="11" t="e">
        <f>C274</f>
        <v>#NUM!</v>
      </c>
      <c r="V275" s="11">
        <f>SUM($U$2:U274)</f>
        <v>1</v>
      </c>
      <c r="W275" s="11">
        <f>IF(A273&lt;$M$1,V275,W271)</f>
        <v>0.9928697566613144</v>
      </c>
      <c r="X275" s="10">
        <f>IF(A273&lt;$O$1,V275,X271)</f>
        <v>0</v>
      </c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2:49" ht="12.75">
      <c r="B276" s="10">
        <f>B275</f>
        <v>68.5</v>
      </c>
      <c r="C276" s="11">
        <v>0</v>
      </c>
      <c r="V276" s="11"/>
      <c r="W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0">
        <f>A273+1</f>
        <v>69</v>
      </c>
      <c r="B277" s="10">
        <f>A277-0.5</f>
        <v>68.5</v>
      </c>
      <c r="C277" s="11">
        <v>0</v>
      </c>
      <c r="V277" s="11"/>
      <c r="W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2:49" ht="12.75">
      <c r="B278" s="10">
        <f>B277</f>
        <v>68.5</v>
      </c>
      <c r="C278" s="11" t="e">
        <f>HYPGEOMDIST(A277,$L$1,$I$1,$J$1)</f>
        <v>#NUM!</v>
      </c>
      <c r="U278" s="11">
        <f>IF(ISNUMBER(C278),C278,0)</f>
        <v>0</v>
      </c>
      <c r="V278" s="11"/>
      <c r="W278" s="1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2:49" ht="12.75">
      <c r="B279" s="10">
        <f>A277+0.5</f>
        <v>69.5</v>
      </c>
      <c r="C279" s="11" t="e">
        <f>C278</f>
        <v>#NUM!</v>
      </c>
      <c r="V279" s="11">
        <f>SUM($U$2:U278)</f>
        <v>1</v>
      </c>
      <c r="W279" s="11">
        <f>IF(A277&lt;$M$1,V279,W275)</f>
        <v>0.9928697566613144</v>
      </c>
      <c r="X279" s="10">
        <f>IF(A277&lt;$O$1,V279,X275)</f>
        <v>0</v>
      </c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2:49" ht="12.75">
      <c r="B280" s="10">
        <f>B279</f>
        <v>69.5</v>
      </c>
      <c r="C280" s="11">
        <v>0</v>
      </c>
      <c r="V280" s="11"/>
      <c r="W280" s="1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0">
        <f>A277+1</f>
        <v>70</v>
      </c>
      <c r="B281" s="10">
        <f>A281-0.5</f>
        <v>69.5</v>
      </c>
      <c r="C281" s="11">
        <v>0</v>
      </c>
      <c r="V281" s="11"/>
      <c r="W281" s="1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2:49" ht="12.75">
      <c r="B282" s="10">
        <f>B281</f>
        <v>69.5</v>
      </c>
      <c r="C282" s="11" t="e">
        <f>HYPGEOMDIST(A281,$L$1,$I$1,$J$1)</f>
        <v>#NUM!</v>
      </c>
      <c r="U282" s="11">
        <f>IF(ISNUMBER(C282),C282,0)</f>
        <v>0</v>
      </c>
      <c r="V282" s="11"/>
      <c r="W282" s="1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2:49" ht="12.75">
      <c r="B283" s="10">
        <f>A281+0.5</f>
        <v>70.5</v>
      </c>
      <c r="C283" s="11" t="e">
        <f>C282</f>
        <v>#NUM!</v>
      </c>
      <c r="V283" s="11">
        <f>SUM($U$2:U282)</f>
        <v>1</v>
      </c>
      <c r="W283" s="11">
        <f>IF(A281&lt;$M$1,V283,W279)</f>
        <v>0.9928697566613144</v>
      </c>
      <c r="X283" s="10">
        <f>IF(A281&lt;$O$1,V283,X279)</f>
        <v>0</v>
      </c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2:49" ht="12.75">
      <c r="B284" s="10">
        <f>B283</f>
        <v>70.5</v>
      </c>
      <c r="C284" s="11">
        <v>0</v>
      </c>
      <c r="V284" s="11"/>
      <c r="W284" s="1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0">
        <f>A281+1</f>
        <v>71</v>
      </c>
      <c r="B285" s="10">
        <f>A285-0.5</f>
        <v>70.5</v>
      </c>
      <c r="C285" s="11">
        <v>0</v>
      </c>
      <c r="V285" s="11"/>
      <c r="W285" s="1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2:49" ht="12.75">
      <c r="B286" s="10">
        <f>B285</f>
        <v>70.5</v>
      </c>
      <c r="C286" s="11" t="e">
        <f>HYPGEOMDIST(A285,$L$1,$I$1,$J$1)</f>
        <v>#NUM!</v>
      </c>
      <c r="U286" s="11">
        <f>IF(ISNUMBER(C286),C286,0)</f>
        <v>0</v>
      </c>
      <c r="V286" s="11"/>
      <c r="W286" s="1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2:49" ht="12.75">
      <c r="B287" s="10">
        <f>A285+0.5</f>
        <v>71.5</v>
      </c>
      <c r="C287" s="11" t="e">
        <f>C286</f>
        <v>#NUM!</v>
      </c>
      <c r="V287" s="11">
        <f>SUM($U$2:U286)</f>
        <v>1</v>
      </c>
      <c r="W287" s="11">
        <f>IF(A285&lt;$M$1,V287,W283)</f>
        <v>0.9928697566613144</v>
      </c>
      <c r="X287" s="10">
        <f>IF(A285&lt;$O$1,V287,X283)</f>
        <v>0</v>
      </c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2:49" ht="12.75">
      <c r="B288" s="10">
        <f>B287</f>
        <v>71.5</v>
      </c>
      <c r="C288" s="11">
        <v>0</v>
      </c>
      <c r="V288" s="11"/>
      <c r="W288" s="1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0">
        <f>A285+1</f>
        <v>72</v>
      </c>
      <c r="B289" s="10">
        <f>A289-0.5</f>
        <v>71.5</v>
      </c>
      <c r="C289" s="11">
        <v>0</v>
      </c>
      <c r="V289" s="11"/>
      <c r="W289" s="1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2:49" ht="12.75">
      <c r="B290" s="10">
        <f>B289</f>
        <v>71.5</v>
      </c>
      <c r="C290" s="11" t="e">
        <f>HYPGEOMDIST(A289,$L$1,$I$1,$J$1)</f>
        <v>#NUM!</v>
      </c>
      <c r="U290" s="11">
        <f>IF(ISNUMBER(C290),C290,0)</f>
        <v>0</v>
      </c>
      <c r="V290" s="11"/>
      <c r="W290" s="1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2:49" ht="12.75">
      <c r="B291" s="10">
        <f>A289+0.5</f>
        <v>72.5</v>
      </c>
      <c r="C291" s="11" t="e">
        <f>C290</f>
        <v>#NUM!</v>
      </c>
      <c r="V291" s="11">
        <f>SUM($U$2:U290)</f>
        <v>1</v>
      </c>
      <c r="W291" s="11">
        <f>IF(A289&lt;$M$1,V291,W287)</f>
        <v>0.9928697566613144</v>
      </c>
      <c r="X291" s="10">
        <f>IF(A289&lt;$O$1,V291,X287)</f>
        <v>0</v>
      </c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2:49" ht="12.75">
      <c r="B292" s="10">
        <f>B291</f>
        <v>72.5</v>
      </c>
      <c r="C292" s="11">
        <v>0</v>
      </c>
      <c r="V292" s="11"/>
      <c r="W292" s="1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>
      <c r="A293" s="10">
        <f>A289+1</f>
        <v>73</v>
      </c>
      <c r="B293" s="10">
        <f>A293-0.5</f>
        <v>72.5</v>
      </c>
      <c r="C293" s="11">
        <v>0</v>
      </c>
      <c r="V293" s="11"/>
      <c r="W293" s="1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2:49" ht="12.75">
      <c r="B294" s="10">
        <f>B293</f>
        <v>72.5</v>
      </c>
      <c r="C294" s="11" t="e">
        <f>HYPGEOMDIST(A293,$L$1,$I$1,$J$1)</f>
        <v>#NUM!</v>
      </c>
      <c r="U294" s="11">
        <f>IF(ISNUMBER(C294),C294,0)</f>
        <v>0</v>
      </c>
      <c r="V294" s="11"/>
      <c r="W294" s="1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2:49" ht="12.75">
      <c r="B295" s="10">
        <f>A293+0.5</f>
        <v>73.5</v>
      </c>
      <c r="C295" s="11" t="e">
        <f>C294</f>
        <v>#NUM!</v>
      </c>
      <c r="V295" s="11">
        <f>SUM($U$2:U294)</f>
        <v>1</v>
      </c>
      <c r="W295" s="11">
        <f>IF(A293&lt;$M$1,V295,W291)</f>
        <v>0.9928697566613144</v>
      </c>
      <c r="X295" s="10">
        <f>IF(A293&lt;$O$1,V295,X291)</f>
        <v>0</v>
      </c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2:49" ht="12.75">
      <c r="B296" s="10">
        <f>B295</f>
        <v>73.5</v>
      </c>
      <c r="C296" s="11">
        <v>0</v>
      </c>
      <c r="V296" s="11"/>
      <c r="W296" s="1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2.75">
      <c r="A297" s="10">
        <f>A293+1</f>
        <v>74</v>
      </c>
      <c r="B297" s="10">
        <f>A297-0.5</f>
        <v>73.5</v>
      </c>
      <c r="C297" s="11">
        <v>0</v>
      </c>
      <c r="V297" s="11"/>
      <c r="W297" s="1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2:49" ht="12.75">
      <c r="B298" s="10">
        <f>B297</f>
        <v>73.5</v>
      </c>
      <c r="C298" s="11" t="e">
        <f>HYPGEOMDIST(A297,$L$1,$I$1,$J$1)</f>
        <v>#NUM!</v>
      </c>
      <c r="U298" s="11">
        <f>IF(ISNUMBER(C298),C298,0)</f>
        <v>0</v>
      </c>
      <c r="V298" s="11"/>
      <c r="W298" s="1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2:49" ht="12.75">
      <c r="B299" s="10">
        <f>A297+0.5</f>
        <v>74.5</v>
      </c>
      <c r="C299" s="11" t="e">
        <f>C298</f>
        <v>#NUM!</v>
      </c>
      <c r="V299" s="11">
        <f>SUM($U$2:U298)</f>
        <v>1</v>
      </c>
      <c r="W299" s="11">
        <f>IF(A297&lt;$M$1,V299,W295)</f>
        <v>0.9928697566613144</v>
      </c>
      <c r="X299" s="10">
        <f>IF(A297&lt;$O$1,V299,X295)</f>
        <v>0</v>
      </c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2:49" ht="12.75">
      <c r="B300" s="10">
        <f>B299</f>
        <v>74.5</v>
      </c>
      <c r="C300" s="11">
        <v>0</v>
      </c>
      <c r="V300" s="11"/>
      <c r="W300" s="1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2.75">
      <c r="A301" s="10">
        <f>A297+1</f>
        <v>75</v>
      </c>
      <c r="B301" s="10">
        <f>A301-0.5</f>
        <v>74.5</v>
      </c>
      <c r="C301" s="11">
        <v>0</v>
      </c>
      <c r="V301" s="11"/>
      <c r="W301" s="1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2:49" ht="12.75">
      <c r="B302" s="10">
        <f>B301</f>
        <v>74.5</v>
      </c>
      <c r="C302" s="11" t="e">
        <f>HYPGEOMDIST(A301,$L$1,$I$1,$J$1)</f>
        <v>#NUM!</v>
      </c>
      <c r="U302" s="11">
        <f>IF(ISNUMBER(C302),C302,0)</f>
        <v>0</v>
      </c>
      <c r="V302" s="11"/>
      <c r="W302" s="1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2:49" ht="12.75">
      <c r="B303" s="10">
        <f>A301+0.5</f>
        <v>75.5</v>
      </c>
      <c r="C303" s="11" t="e">
        <f>C302</f>
        <v>#NUM!</v>
      </c>
      <c r="V303" s="11">
        <f>SUM($U$2:U302)</f>
        <v>1</v>
      </c>
      <c r="W303" s="11">
        <f>IF(A301&lt;$M$1,V303,W299)</f>
        <v>0.9928697566613144</v>
      </c>
      <c r="X303" s="10">
        <f>IF(A301&lt;$O$1,V303,X299)</f>
        <v>0</v>
      </c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2:49" ht="12.75">
      <c r="B304" s="10">
        <f>B303</f>
        <v>75.5</v>
      </c>
      <c r="C304" s="11">
        <v>0</v>
      </c>
      <c r="V304" s="11"/>
      <c r="W304" s="1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2.75">
      <c r="A305" s="10">
        <f>A301+1</f>
        <v>76</v>
      </c>
      <c r="B305" s="10">
        <f>A305-0.5</f>
        <v>75.5</v>
      </c>
      <c r="C305" s="11">
        <v>0</v>
      </c>
      <c r="V305" s="11"/>
      <c r="W305" s="1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2:49" ht="12.75">
      <c r="B306" s="10">
        <f>B305</f>
        <v>75.5</v>
      </c>
      <c r="C306" s="11" t="e">
        <f>HYPGEOMDIST(A305,$L$1,$I$1,$J$1)</f>
        <v>#NUM!</v>
      </c>
      <c r="U306" s="11">
        <f>IF(ISNUMBER(C306),C306,0)</f>
        <v>0</v>
      </c>
      <c r="V306" s="11"/>
      <c r="W306" s="1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2:49" ht="12.75">
      <c r="B307" s="10">
        <f>A305+0.5</f>
        <v>76.5</v>
      </c>
      <c r="C307" s="11" t="e">
        <f>C306</f>
        <v>#NUM!</v>
      </c>
      <c r="V307" s="11">
        <f>SUM($U$2:U306)</f>
        <v>1</v>
      </c>
      <c r="W307" s="11">
        <f>IF(A305&lt;$M$1,V307,W303)</f>
        <v>0.9928697566613144</v>
      </c>
      <c r="X307" s="10">
        <f>IF(A305&lt;$O$1,V307,X303)</f>
        <v>0</v>
      </c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2:49" ht="12.75">
      <c r="B308" s="10">
        <f>B307</f>
        <v>76.5</v>
      </c>
      <c r="C308" s="11">
        <v>0</v>
      </c>
      <c r="V308" s="11"/>
      <c r="W308" s="1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2.75">
      <c r="A309" s="10">
        <f>A305+1</f>
        <v>77</v>
      </c>
      <c r="B309" s="10">
        <f>A309-0.5</f>
        <v>76.5</v>
      </c>
      <c r="C309" s="11">
        <v>0</v>
      </c>
      <c r="V309" s="11"/>
      <c r="W309" s="1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2:49" ht="12.75">
      <c r="B310" s="10">
        <f>B309</f>
        <v>76.5</v>
      </c>
      <c r="C310" s="11" t="e">
        <f>HYPGEOMDIST(A309,$L$1,$I$1,$J$1)</f>
        <v>#NUM!</v>
      </c>
      <c r="U310" s="11">
        <f>IF(ISNUMBER(C310),C310,0)</f>
        <v>0</v>
      </c>
      <c r="V310" s="11"/>
      <c r="W310" s="1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2:49" ht="12.75">
      <c r="B311" s="10">
        <f>A309+0.5</f>
        <v>77.5</v>
      </c>
      <c r="C311" s="11" t="e">
        <f>C310</f>
        <v>#NUM!</v>
      </c>
      <c r="V311" s="11">
        <f>SUM($U$2:U310)</f>
        <v>1</v>
      </c>
      <c r="W311" s="11">
        <f>IF(A309&lt;$M$1,V311,W307)</f>
        <v>0.9928697566613144</v>
      </c>
      <c r="X311" s="10">
        <f>IF(A309&lt;$O$1,V311,X307)</f>
        <v>0</v>
      </c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2:49" ht="12.75">
      <c r="B312" s="10">
        <f>B311</f>
        <v>77.5</v>
      </c>
      <c r="C312" s="11">
        <v>0</v>
      </c>
      <c r="V312" s="11"/>
      <c r="W312" s="1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2.75">
      <c r="A313" s="10">
        <f>A309+1</f>
        <v>78</v>
      </c>
      <c r="B313" s="10">
        <f>A313-0.5</f>
        <v>77.5</v>
      </c>
      <c r="C313" s="11">
        <v>0</v>
      </c>
      <c r="V313" s="11"/>
      <c r="W313" s="1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2:49" ht="12.75">
      <c r="B314" s="10">
        <f>B313</f>
        <v>77.5</v>
      </c>
      <c r="C314" s="11" t="e">
        <f>HYPGEOMDIST(A313,$L$1,$I$1,$J$1)</f>
        <v>#NUM!</v>
      </c>
      <c r="U314" s="11">
        <f>IF(ISNUMBER(C314),C314,0)</f>
        <v>0</v>
      </c>
      <c r="V314" s="11"/>
      <c r="W314" s="1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2:49" ht="12.75">
      <c r="B315" s="10">
        <f>A313+0.5</f>
        <v>78.5</v>
      </c>
      <c r="C315" s="11" t="e">
        <f>C314</f>
        <v>#NUM!</v>
      </c>
      <c r="V315" s="11">
        <f>SUM($U$2:U314)</f>
        <v>1</v>
      </c>
      <c r="W315" s="11">
        <f>IF(A313&lt;$M$1,V315,W311)</f>
        <v>0.9928697566613144</v>
      </c>
      <c r="X315" s="10">
        <f>IF(A313&lt;$O$1,V315,X311)</f>
        <v>0</v>
      </c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2:49" ht="12.75">
      <c r="B316" s="10">
        <f>B315</f>
        <v>78.5</v>
      </c>
      <c r="C316" s="11">
        <v>0</v>
      </c>
      <c r="V316" s="11"/>
      <c r="W316" s="1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2.75">
      <c r="A317" s="10">
        <f>A313+1</f>
        <v>79</v>
      </c>
      <c r="B317" s="10">
        <f>A317-0.5</f>
        <v>78.5</v>
      </c>
      <c r="C317" s="11">
        <v>0</v>
      </c>
      <c r="V317" s="11"/>
      <c r="W317" s="1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2:49" ht="12.75">
      <c r="B318" s="10">
        <f>B317</f>
        <v>78.5</v>
      </c>
      <c r="C318" s="11" t="e">
        <f>HYPGEOMDIST(A317,$L$1,$I$1,$J$1)</f>
        <v>#NUM!</v>
      </c>
      <c r="U318" s="11">
        <f>IF(ISNUMBER(C318),C318,0)</f>
        <v>0</v>
      </c>
      <c r="V318" s="11"/>
      <c r="W318" s="1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2:49" ht="12.75">
      <c r="B319" s="10">
        <f>A317+0.5</f>
        <v>79.5</v>
      </c>
      <c r="C319" s="11" t="e">
        <f>C318</f>
        <v>#NUM!</v>
      </c>
      <c r="V319" s="11">
        <f>SUM($U$2:U318)</f>
        <v>1</v>
      </c>
      <c r="W319" s="11">
        <f>IF(A317&lt;$M$1,V319,W315)</f>
        <v>0.9928697566613144</v>
      </c>
      <c r="X319" s="10">
        <f>IF(A317&lt;$O$1,V319,X315)</f>
        <v>0</v>
      </c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2:49" ht="12.75">
      <c r="B320" s="10">
        <f>B319</f>
        <v>79.5</v>
      </c>
      <c r="C320" s="11">
        <v>0</v>
      </c>
      <c r="V320" s="11"/>
      <c r="W320" s="1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2.75">
      <c r="A321" s="10">
        <f>A317+1</f>
        <v>80</v>
      </c>
      <c r="B321" s="10">
        <f>A321-0.5</f>
        <v>79.5</v>
      </c>
      <c r="C321" s="11">
        <v>0</v>
      </c>
      <c r="V321" s="11"/>
      <c r="W321" s="1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2:49" ht="12.75">
      <c r="B322" s="10">
        <f>B321</f>
        <v>79.5</v>
      </c>
      <c r="C322" s="11" t="e">
        <f>HYPGEOMDIST(A321,$L$1,$I$1,$J$1)</f>
        <v>#NUM!</v>
      </c>
      <c r="U322" s="11">
        <f>IF(ISNUMBER(C322),C322,0)</f>
        <v>0</v>
      </c>
      <c r="V322" s="11"/>
      <c r="W322" s="1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2:49" ht="12.75">
      <c r="B323" s="10">
        <f>A321+0.5</f>
        <v>80.5</v>
      </c>
      <c r="C323" s="11" t="e">
        <f>C322</f>
        <v>#NUM!</v>
      </c>
      <c r="V323" s="11">
        <f>SUM($U$2:U322)</f>
        <v>1</v>
      </c>
      <c r="W323" s="11">
        <f>IF(A321&lt;$M$1,V323,W319)</f>
        <v>0.9928697566613144</v>
      </c>
      <c r="X323" s="10">
        <f>IF(A321&lt;$O$1,V323,X319)</f>
        <v>0</v>
      </c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2:49" ht="12.75">
      <c r="B324" s="10">
        <f>B323</f>
        <v>80.5</v>
      </c>
      <c r="C324" s="11">
        <v>0</v>
      </c>
      <c r="V324" s="11"/>
      <c r="W324" s="1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2.75">
      <c r="A325" s="10">
        <f>A321+1</f>
        <v>81</v>
      </c>
      <c r="B325" s="10">
        <f>A325-0.5</f>
        <v>80.5</v>
      </c>
      <c r="C325" s="11">
        <v>0</v>
      </c>
      <c r="V325" s="11"/>
      <c r="W325" s="1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2:49" ht="12.75">
      <c r="B326" s="10">
        <f>B325</f>
        <v>80.5</v>
      </c>
      <c r="C326" s="11" t="e">
        <f>HYPGEOMDIST(A325,$L$1,$I$1,$J$1)</f>
        <v>#NUM!</v>
      </c>
      <c r="U326" s="11">
        <f>IF(ISNUMBER(C326),C326,0)</f>
        <v>0</v>
      </c>
      <c r="V326" s="11"/>
      <c r="W326" s="1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2:49" ht="12.75">
      <c r="B327" s="10">
        <f>A325+0.5</f>
        <v>81.5</v>
      </c>
      <c r="C327" s="11" t="e">
        <f>C326</f>
        <v>#NUM!</v>
      </c>
      <c r="V327" s="11">
        <f>SUM($U$2:U326)</f>
        <v>1</v>
      </c>
      <c r="W327" s="11">
        <f>IF(A325&lt;$M$1,V327,W323)</f>
        <v>0.9928697566613144</v>
      </c>
      <c r="X327" s="10">
        <f>IF(A325&lt;$O$1,V327,X323)</f>
        <v>0</v>
      </c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2:49" ht="12.75">
      <c r="B328" s="10">
        <f>B327</f>
        <v>81.5</v>
      </c>
      <c r="C328" s="11">
        <v>0</v>
      </c>
      <c r="V328" s="11"/>
      <c r="W328" s="1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2.75">
      <c r="A329" s="10">
        <f>A325+1</f>
        <v>82</v>
      </c>
      <c r="B329" s="10">
        <f>A329-0.5</f>
        <v>81.5</v>
      </c>
      <c r="C329" s="11">
        <v>0</v>
      </c>
      <c r="V329" s="11"/>
      <c r="W329" s="1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2:49" ht="12.75">
      <c r="B330" s="10">
        <f>B329</f>
        <v>81.5</v>
      </c>
      <c r="C330" s="11" t="e">
        <f>HYPGEOMDIST(A329,$L$1,$I$1,$J$1)</f>
        <v>#NUM!</v>
      </c>
      <c r="U330" s="11">
        <f>IF(ISNUMBER(C330),C330,0)</f>
        <v>0</v>
      </c>
      <c r="V330" s="11"/>
      <c r="W330" s="1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2:49" ht="12.75">
      <c r="B331" s="10">
        <f>A329+0.5</f>
        <v>82.5</v>
      </c>
      <c r="C331" s="11" t="e">
        <f>C330</f>
        <v>#NUM!</v>
      </c>
      <c r="V331" s="11">
        <f>SUM($U$2:U330)</f>
        <v>1</v>
      </c>
      <c r="W331" s="11">
        <f>IF(A329&lt;$M$1,V331,W327)</f>
        <v>0.9928697566613144</v>
      </c>
      <c r="X331" s="10">
        <f>IF(A329&lt;$O$1,V331,X327)</f>
        <v>0</v>
      </c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2:49" ht="12.75">
      <c r="B332" s="10">
        <f>B331</f>
        <v>82.5</v>
      </c>
      <c r="C332" s="11">
        <v>0</v>
      </c>
      <c r="V332" s="11"/>
      <c r="W332" s="1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2.75">
      <c r="A333" s="10">
        <f>A329+1</f>
        <v>83</v>
      </c>
      <c r="B333" s="10">
        <f>A333-0.5</f>
        <v>82.5</v>
      </c>
      <c r="C333" s="11">
        <v>0</v>
      </c>
      <c r="V333" s="11"/>
      <c r="W333" s="1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2:49" ht="12.75">
      <c r="B334" s="10">
        <f>B333</f>
        <v>82.5</v>
      </c>
      <c r="C334" s="11" t="e">
        <f>HYPGEOMDIST(A333,$L$1,$I$1,$J$1)</f>
        <v>#NUM!</v>
      </c>
      <c r="U334" s="11">
        <f>IF(ISNUMBER(C334),C334,0)</f>
        <v>0</v>
      </c>
      <c r="V334" s="11"/>
      <c r="W334" s="1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2:49" ht="12.75">
      <c r="B335" s="10">
        <f>A333+0.5</f>
        <v>83.5</v>
      </c>
      <c r="C335" s="11" t="e">
        <f>C334</f>
        <v>#NUM!</v>
      </c>
      <c r="V335" s="11">
        <f>SUM($U$2:U334)</f>
        <v>1</v>
      </c>
      <c r="W335" s="11">
        <f>IF(A333&lt;$M$1,V335,W331)</f>
        <v>0.9928697566613144</v>
      </c>
      <c r="X335" s="10">
        <f>IF(A333&lt;$O$1,V335,X331)</f>
        <v>0</v>
      </c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2:49" ht="12.75">
      <c r="B336" s="10">
        <f>B335</f>
        <v>83.5</v>
      </c>
      <c r="C336" s="11">
        <v>0</v>
      </c>
      <c r="V336" s="11"/>
      <c r="W336" s="1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2.75">
      <c r="A337" s="10">
        <f>A333+1</f>
        <v>84</v>
      </c>
      <c r="B337" s="10">
        <f>A337-0.5</f>
        <v>83.5</v>
      </c>
      <c r="C337" s="11">
        <v>0</v>
      </c>
      <c r="V337" s="11"/>
      <c r="W337" s="1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2:49" ht="12.75">
      <c r="B338" s="10">
        <f>B337</f>
        <v>83.5</v>
      </c>
      <c r="C338" s="11" t="e">
        <f>HYPGEOMDIST(A337,$L$1,$I$1,$J$1)</f>
        <v>#NUM!</v>
      </c>
      <c r="U338" s="11">
        <f>IF(ISNUMBER(C338),C338,0)</f>
        <v>0</v>
      </c>
      <c r="V338" s="11"/>
      <c r="W338" s="1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2:49" ht="12.75">
      <c r="B339" s="10">
        <f>A337+0.5</f>
        <v>84.5</v>
      </c>
      <c r="C339" s="11" t="e">
        <f>C338</f>
        <v>#NUM!</v>
      </c>
      <c r="V339" s="11">
        <f>SUM($U$2:U338)</f>
        <v>1</v>
      </c>
      <c r="W339" s="11">
        <f>IF(A337&lt;$M$1,V339,W335)</f>
        <v>0.9928697566613144</v>
      </c>
      <c r="X339" s="10">
        <f>IF(A337&lt;$O$1,V339,X335)</f>
        <v>0</v>
      </c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2:49" ht="12.75">
      <c r="B340" s="10">
        <f>B339</f>
        <v>84.5</v>
      </c>
      <c r="C340" s="11">
        <v>0</v>
      </c>
      <c r="V340" s="11"/>
      <c r="W340" s="1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2.75">
      <c r="A341" s="10">
        <f>A337+1</f>
        <v>85</v>
      </c>
      <c r="B341" s="10">
        <f>A341-0.5</f>
        <v>84.5</v>
      </c>
      <c r="C341" s="11">
        <v>0</v>
      </c>
      <c r="V341" s="11"/>
      <c r="W341" s="1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2:49" ht="12.75">
      <c r="B342" s="10">
        <f>B341</f>
        <v>84.5</v>
      </c>
      <c r="C342" s="11" t="e">
        <f>HYPGEOMDIST(A341,$L$1,$I$1,$J$1)</f>
        <v>#NUM!</v>
      </c>
      <c r="U342" s="11">
        <f>IF(ISNUMBER(C342),C342,0)</f>
        <v>0</v>
      </c>
      <c r="V342" s="11"/>
      <c r="W342" s="1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2:49" ht="12.75">
      <c r="B343" s="10">
        <f>A341+0.5</f>
        <v>85.5</v>
      </c>
      <c r="C343" s="11" t="e">
        <f>C342</f>
        <v>#NUM!</v>
      </c>
      <c r="V343" s="11">
        <f>SUM($U$2:U342)</f>
        <v>1</v>
      </c>
      <c r="W343" s="11">
        <f>IF(A341&lt;$M$1,V343,W339)</f>
        <v>0.9928697566613144</v>
      </c>
      <c r="X343" s="10">
        <f>IF(A341&lt;$O$1,V343,X339)</f>
        <v>0</v>
      </c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2:49" ht="12.75">
      <c r="B344" s="10">
        <f>B343</f>
        <v>85.5</v>
      </c>
      <c r="C344" s="11">
        <v>0</v>
      </c>
      <c r="V344" s="11"/>
      <c r="W344" s="1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2.75">
      <c r="A345" s="10">
        <f>A341+1</f>
        <v>86</v>
      </c>
      <c r="B345" s="10">
        <f>A345-0.5</f>
        <v>85.5</v>
      </c>
      <c r="C345" s="11">
        <v>0</v>
      </c>
      <c r="V345" s="11"/>
      <c r="W345" s="1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2:49" ht="12.75">
      <c r="B346" s="10">
        <f>B345</f>
        <v>85.5</v>
      </c>
      <c r="C346" s="11" t="e">
        <f>HYPGEOMDIST(A345,$L$1,$I$1,$J$1)</f>
        <v>#NUM!</v>
      </c>
      <c r="U346" s="11">
        <f>IF(ISNUMBER(C346),C346,0)</f>
        <v>0</v>
      </c>
      <c r="V346" s="11"/>
      <c r="W346" s="1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2:49" ht="12.75">
      <c r="B347" s="10">
        <f>A345+0.5</f>
        <v>86.5</v>
      </c>
      <c r="C347" s="11" t="e">
        <f>C346</f>
        <v>#NUM!</v>
      </c>
      <c r="V347" s="11">
        <f>SUM($U$2:U346)</f>
        <v>1</v>
      </c>
      <c r="W347" s="11">
        <f>IF(A345&lt;$M$1,V347,W343)</f>
        <v>0.9928697566613144</v>
      </c>
      <c r="X347" s="10">
        <f>IF(A345&lt;$O$1,V347,X343)</f>
        <v>0</v>
      </c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2:49" ht="12.75">
      <c r="B348" s="10">
        <f>B347</f>
        <v>86.5</v>
      </c>
      <c r="C348" s="11">
        <v>0</v>
      </c>
      <c r="V348" s="11"/>
      <c r="W348" s="1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2.75">
      <c r="A349" s="10">
        <f>A345+1</f>
        <v>87</v>
      </c>
      <c r="B349" s="10">
        <f>A349-0.5</f>
        <v>86.5</v>
      </c>
      <c r="C349" s="11">
        <v>0</v>
      </c>
      <c r="V349" s="11"/>
      <c r="W349" s="1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2:49" ht="12.75">
      <c r="B350" s="10">
        <f>B349</f>
        <v>86.5</v>
      </c>
      <c r="C350" s="11" t="e">
        <f>HYPGEOMDIST(A349,$L$1,$I$1,$J$1)</f>
        <v>#NUM!</v>
      </c>
      <c r="U350" s="11">
        <f>IF(ISNUMBER(C350),C350,0)</f>
        <v>0</v>
      </c>
      <c r="V350" s="11"/>
      <c r="W350" s="1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2:49" ht="12.75">
      <c r="B351" s="10">
        <f>A349+0.5</f>
        <v>87.5</v>
      </c>
      <c r="C351" s="11" t="e">
        <f>C350</f>
        <v>#NUM!</v>
      </c>
      <c r="V351" s="11">
        <f>SUM($U$2:U350)</f>
        <v>1</v>
      </c>
      <c r="W351" s="11">
        <f>IF(A349&lt;$M$1,V351,W347)</f>
        <v>0.9928697566613144</v>
      </c>
      <c r="X351" s="10">
        <f>IF(A349&lt;$O$1,V351,X347)</f>
        <v>0</v>
      </c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2:49" ht="12.75">
      <c r="B352" s="10">
        <f>B351</f>
        <v>87.5</v>
      </c>
      <c r="C352" s="11">
        <v>0</v>
      </c>
      <c r="V352" s="11"/>
      <c r="W352" s="1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2.75">
      <c r="A353" s="10">
        <f>A349+1</f>
        <v>88</v>
      </c>
      <c r="B353" s="10">
        <f>A353-0.5</f>
        <v>87.5</v>
      </c>
      <c r="C353" s="11">
        <v>0</v>
      </c>
      <c r="V353" s="11"/>
      <c r="W353" s="1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2:49" ht="12.75">
      <c r="B354" s="10">
        <f>B353</f>
        <v>87.5</v>
      </c>
      <c r="C354" s="11" t="e">
        <f>HYPGEOMDIST(A353,$L$1,$I$1,$J$1)</f>
        <v>#NUM!</v>
      </c>
      <c r="U354" s="11">
        <f>IF(ISNUMBER(C354),C354,0)</f>
        <v>0</v>
      </c>
      <c r="V354" s="11"/>
      <c r="W354" s="1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2:49" ht="12.75">
      <c r="B355" s="10">
        <f>A353+0.5</f>
        <v>88.5</v>
      </c>
      <c r="C355" s="11" t="e">
        <f>C354</f>
        <v>#NUM!</v>
      </c>
      <c r="V355" s="11">
        <f>SUM($U$2:U354)</f>
        <v>1</v>
      </c>
      <c r="W355" s="11">
        <f>IF(A353&lt;$M$1,V355,W351)</f>
        <v>0.9928697566613144</v>
      </c>
      <c r="X355" s="10">
        <f>IF(A353&lt;$O$1,V355,X351)</f>
        <v>0</v>
      </c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2:49" ht="12.75">
      <c r="B356" s="10">
        <f>B355</f>
        <v>88.5</v>
      </c>
      <c r="C356" s="11">
        <v>0</v>
      </c>
      <c r="V356" s="11"/>
      <c r="W356" s="1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2.75">
      <c r="A357" s="10">
        <f>A353+1</f>
        <v>89</v>
      </c>
      <c r="B357" s="10">
        <f>A357-0.5</f>
        <v>88.5</v>
      </c>
      <c r="C357" s="11">
        <v>0</v>
      </c>
      <c r="V357" s="11"/>
      <c r="W357" s="1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2:49" ht="12.75">
      <c r="B358" s="10">
        <f>B357</f>
        <v>88.5</v>
      </c>
      <c r="C358" s="11" t="e">
        <f>HYPGEOMDIST(A357,$L$1,$I$1,$J$1)</f>
        <v>#NUM!</v>
      </c>
      <c r="U358" s="11">
        <f>IF(ISNUMBER(C358),C358,0)</f>
        <v>0</v>
      </c>
      <c r="V358" s="11"/>
      <c r="W358" s="1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2:49" ht="12.75">
      <c r="B359" s="10">
        <f>A357+0.5</f>
        <v>89.5</v>
      </c>
      <c r="C359" s="11" t="e">
        <f>C358</f>
        <v>#NUM!</v>
      </c>
      <c r="V359" s="11">
        <f>SUM($U$2:U358)</f>
        <v>1</v>
      </c>
      <c r="W359" s="11">
        <f>IF(A357&lt;$M$1,V359,W355)</f>
        <v>0.9928697566613144</v>
      </c>
      <c r="X359" s="10">
        <f>IF(A357&lt;$O$1,V359,X355)</f>
        <v>0</v>
      </c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2:49" ht="12.75">
      <c r="B360" s="10">
        <f>B359</f>
        <v>89.5</v>
      </c>
      <c r="C360" s="11">
        <v>0</v>
      </c>
      <c r="V360" s="11"/>
      <c r="W360" s="1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2.75">
      <c r="A361" s="10">
        <f>A357+1</f>
        <v>90</v>
      </c>
      <c r="B361" s="10">
        <f>A361-0.5</f>
        <v>89.5</v>
      </c>
      <c r="C361" s="11">
        <v>0</v>
      </c>
      <c r="V361" s="11"/>
      <c r="W361" s="1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2:49" ht="12.75">
      <c r="B362" s="10">
        <f>B361</f>
        <v>89.5</v>
      </c>
      <c r="C362" s="11" t="e">
        <f>HYPGEOMDIST(A361,$L$1,$I$1,$J$1)</f>
        <v>#NUM!</v>
      </c>
      <c r="U362" s="11">
        <f>IF(ISNUMBER(C362),C362,0)</f>
        <v>0</v>
      </c>
      <c r="V362" s="11"/>
      <c r="W362" s="1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2:49" ht="12.75">
      <c r="B363" s="10">
        <f>A361+0.5</f>
        <v>90.5</v>
      </c>
      <c r="C363" s="11" t="e">
        <f>C362</f>
        <v>#NUM!</v>
      </c>
      <c r="V363" s="11">
        <f>SUM($U$2:U362)</f>
        <v>1</v>
      </c>
      <c r="W363" s="11">
        <f>IF(A361&lt;$M$1,V363,W359)</f>
        <v>0.9928697566613144</v>
      </c>
      <c r="X363" s="10">
        <f>IF(A361&lt;$O$1,V363,X359)</f>
        <v>0</v>
      </c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2:49" ht="12.75">
      <c r="B364" s="10">
        <f>B363</f>
        <v>90.5</v>
      </c>
      <c r="C364" s="11">
        <v>0</v>
      </c>
      <c r="V364" s="11"/>
      <c r="W364" s="1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2.75">
      <c r="A365" s="10">
        <f>A361+1</f>
        <v>91</v>
      </c>
      <c r="B365" s="10">
        <f>A365-0.5</f>
        <v>90.5</v>
      </c>
      <c r="C365" s="11">
        <v>0</v>
      </c>
      <c r="V365" s="11"/>
      <c r="W365" s="1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2:49" ht="12.75">
      <c r="B366" s="10">
        <f>B365</f>
        <v>90.5</v>
      </c>
      <c r="C366" s="11" t="e">
        <f>HYPGEOMDIST(A365,$L$1,$I$1,$J$1)</f>
        <v>#NUM!</v>
      </c>
      <c r="U366" s="11">
        <f>IF(ISNUMBER(C366),C366,0)</f>
        <v>0</v>
      </c>
      <c r="V366" s="11"/>
      <c r="W366" s="1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2:49" ht="12.75">
      <c r="B367" s="10">
        <f>A365+0.5</f>
        <v>91.5</v>
      </c>
      <c r="C367" s="11" t="e">
        <f>C366</f>
        <v>#NUM!</v>
      </c>
      <c r="V367" s="11">
        <f>SUM($U$2:U366)</f>
        <v>1</v>
      </c>
      <c r="W367" s="11">
        <f>IF(A365&lt;$M$1,V367,W363)</f>
        <v>0.9928697566613144</v>
      </c>
      <c r="X367" s="10">
        <f>IF(A365&lt;$O$1,V367,X363)</f>
        <v>0</v>
      </c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2:49" ht="12.75">
      <c r="B368" s="10">
        <f>B367</f>
        <v>91.5</v>
      </c>
      <c r="C368" s="11">
        <v>0</v>
      </c>
      <c r="V368" s="11"/>
      <c r="W368" s="1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2.75">
      <c r="A369" s="10">
        <f>A365+1</f>
        <v>92</v>
      </c>
      <c r="B369" s="10">
        <f>A369-0.5</f>
        <v>91.5</v>
      </c>
      <c r="C369" s="11">
        <v>0</v>
      </c>
      <c r="V369" s="11"/>
      <c r="W369" s="1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2:49" ht="12.75">
      <c r="B370" s="10">
        <f>B369</f>
        <v>91.5</v>
      </c>
      <c r="C370" s="11" t="e">
        <f>HYPGEOMDIST(A369,$L$1,$I$1,$J$1)</f>
        <v>#NUM!</v>
      </c>
      <c r="U370" s="11">
        <f>IF(ISNUMBER(C370),C370,0)</f>
        <v>0</v>
      </c>
      <c r="V370" s="11"/>
      <c r="W370" s="1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2:49" ht="12.75">
      <c r="B371" s="10">
        <f>A369+0.5</f>
        <v>92.5</v>
      </c>
      <c r="C371" s="11" t="e">
        <f>C370</f>
        <v>#NUM!</v>
      </c>
      <c r="V371" s="11">
        <f>SUM($U$2:U370)</f>
        <v>1</v>
      </c>
      <c r="W371" s="11">
        <f>IF(A369&lt;$M$1,V371,W367)</f>
        <v>0.9928697566613144</v>
      </c>
      <c r="X371" s="10">
        <f>IF(A369&lt;$O$1,V371,X367)</f>
        <v>0</v>
      </c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2:49" ht="12.75">
      <c r="B372" s="10">
        <f>B371</f>
        <v>92.5</v>
      </c>
      <c r="C372" s="11">
        <v>0</v>
      </c>
      <c r="V372" s="11"/>
      <c r="W372" s="1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2.75">
      <c r="A373" s="10">
        <f>A369+1</f>
        <v>93</v>
      </c>
      <c r="B373" s="10">
        <f>A373-0.5</f>
        <v>92.5</v>
      </c>
      <c r="C373" s="11">
        <v>0</v>
      </c>
      <c r="V373" s="11"/>
      <c r="W373" s="1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2:49" ht="12.75">
      <c r="B374" s="10">
        <f>B373</f>
        <v>92.5</v>
      </c>
      <c r="C374" s="11" t="e">
        <f>HYPGEOMDIST(A373,$L$1,$I$1,$J$1)</f>
        <v>#NUM!</v>
      </c>
      <c r="U374" s="11">
        <f>IF(ISNUMBER(C374),C374,0)</f>
        <v>0</v>
      </c>
      <c r="V374" s="11"/>
      <c r="W374" s="1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2:49" ht="12.75">
      <c r="B375" s="10">
        <f>A373+0.5</f>
        <v>93.5</v>
      </c>
      <c r="C375" s="11" t="e">
        <f>C374</f>
        <v>#NUM!</v>
      </c>
      <c r="V375" s="11">
        <f>SUM($U$2:U374)</f>
        <v>1</v>
      </c>
      <c r="W375" s="11">
        <f>IF(A373&lt;$M$1,V375,W371)</f>
        <v>0.9928697566613144</v>
      </c>
      <c r="X375" s="10">
        <f>IF(A373&lt;$O$1,V375,X371)</f>
        <v>0</v>
      </c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2:49" ht="12.75">
      <c r="B376" s="10">
        <f>B375</f>
        <v>93.5</v>
      </c>
      <c r="C376" s="11">
        <v>0</v>
      </c>
      <c r="V376" s="11"/>
      <c r="W376" s="1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2.75">
      <c r="A377" s="10">
        <f>A373+1</f>
        <v>94</v>
      </c>
      <c r="B377" s="10">
        <f>A377-0.5</f>
        <v>93.5</v>
      </c>
      <c r="C377" s="11">
        <v>0</v>
      </c>
      <c r="V377" s="11"/>
      <c r="W377" s="1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2:49" ht="12.75">
      <c r="B378" s="10">
        <f>B377</f>
        <v>93.5</v>
      </c>
      <c r="C378" s="11" t="e">
        <f>HYPGEOMDIST(A377,$L$1,$I$1,$J$1)</f>
        <v>#NUM!</v>
      </c>
      <c r="U378" s="11">
        <f>IF(ISNUMBER(C378),C378,0)</f>
        <v>0</v>
      </c>
      <c r="V378" s="11"/>
      <c r="W378" s="1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2:49" ht="12.75">
      <c r="B379" s="10">
        <f>A377+0.5</f>
        <v>94.5</v>
      </c>
      <c r="C379" s="11" t="e">
        <f>C378</f>
        <v>#NUM!</v>
      </c>
      <c r="V379" s="11">
        <f>SUM($U$2:U378)</f>
        <v>1</v>
      </c>
      <c r="W379" s="11">
        <f>IF(A377&lt;$M$1,V379,W375)</f>
        <v>0.9928697566613144</v>
      </c>
      <c r="X379" s="10">
        <f>IF(A377&lt;$O$1,V379,X375)</f>
        <v>0</v>
      </c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2:23" ht="12.75">
      <c r="B380" s="10">
        <f>B379</f>
        <v>94.5</v>
      </c>
      <c r="C380" s="11">
        <v>0</v>
      </c>
      <c r="V380" s="11"/>
      <c r="W380" s="11"/>
    </row>
    <row r="381" spans="1:23" ht="12.75">
      <c r="A381" s="10">
        <f>A377+1</f>
        <v>95</v>
      </c>
      <c r="B381" s="10">
        <f>A381-0.5</f>
        <v>94.5</v>
      </c>
      <c r="C381" s="11">
        <v>0</v>
      </c>
      <c r="V381" s="11"/>
      <c r="W381" s="11"/>
    </row>
    <row r="382" spans="2:23" ht="12.75">
      <c r="B382" s="10">
        <f>B381</f>
        <v>94.5</v>
      </c>
      <c r="C382" s="11" t="e">
        <f>HYPGEOMDIST(A381,$L$1,$I$1,$J$1)</f>
        <v>#NUM!</v>
      </c>
      <c r="U382" s="11">
        <f>IF(ISNUMBER(C382),C382,0)</f>
        <v>0</v>
      </c>
      <c r="V382" s="11"/>
      <c r="W382" s="11"/>
    </row>
    <row r="383" spans="2:24" ht="12.75">
      <c r="B383" s="10">
        <f>A381+0.5</f>
        <v>95.5</v>
      </c>
      <c r="C383" s="11" t="e">
        <f>C382</f>
        <v>#NUM!</v>
      </c>
      <c r="V383" s="11">
        <f>SUM($U$2:U382)</f>
        <v>1</v>
      </c>
      <c r="W383" s="11">
        <f>IF(A381&lt;$M$1,V383,W379)</f>
        <v>0.9928697566613144</v>
      </c>
      <c r="X383" s="10">
        <f>IF(A381&lt;$O$1,V383,X379)</f>
        <v>0</v>
      </c>
    </row>
    <row r="384" spans="2:23" ht="12.75">
      <c r="B384" s="10">
        <f>B383</f>
        <v>95.5</v>
      </c>
      <c r="C384" s="11">
        <v>0</v>
      </c>
      <c r="V384" s="11"/>
      <c r="W384" s="11"/>
    </row>
    <row r="385" spans="1:23" ht="12.75">
      <c r="A385" s="10">
        <f>A381+1</f>
        <v>96</v>
      </c>
      <c r="B385" s="10">
        <f>A385-0.5</f>
        <v>95.5</v>
      </c>
      <c r="C385" s="11">
        <v>0</v>
      </c>
      <c r="V385" s="11"/>
      <c r="W385" s="11"/>
    </row>
    <row r="386" spans="2:23" ht="12.75">
      <c r="B386" s="10">
        <f>B385</f>
        <v>95.5</v>
      </c>
      <c r="C386" s="11" t="e">
        <f>HYPGEOMDIST(A385,$L$1,$I$1,$J$1)</f>
        <v>#NUM!</v>
      </c>
      <c r="U386" s="11">
        <f>IF(ISNUMBER(C386),C386,0)</f>
        <v>0</v>
      </c>
      <c r="V386" s="11"/>
      <c r="W386" s="11"/>
    </row>
    <row r="387" spans="2:24" ht="12.75">
      <c r="B387" s="10">
        <f>A385+0.5</f>
        <v>96.5</v>
      </c>
      <c r="C387" s="11" t="e">
        <f>C386</f>
        <v>#NUM!</v>
      </c>
      <c r="V387" s="11">
        <f>SUM($U$2:U386)</f>
        <v>1</v>
      </c>
      <c r="W387" s="11">
        <f>IF(A385&lt;$M$1,V387,W383)</f>
        <v>0.9928697566613144</v>
      </c>
      <c r="X387" s="10">
        <f>IF(A385&lt;$O$1,V387,X383)</f>
        <v>0</v>
      </c>
    </row>
    <row r="388" spans="2:23" ht="12.75">
      <c r="B388" s="10">
        <f>B387</f>
        <v>96.5</v>
      </c>
      <c r="C388" s="11">
        <v>0</v>
      </c>
      <c r="V388" s="11"/>
      <c r="W388" s="11"/>
    </row>
    <row r="389" spans="1:23" ht="12.75">
      <c r="A389" s="10">
        <f>A385+1</f>
        <v>97</v>
      </c>
      <c r="B389" s="10">
        <f>A389-0.5</f>
        <v>96.5</v>
      </c>
      <c r="C389" s="11">
        <v>0</v>
      </c>
      <c r="V389" s="11"/>
      <c r="W389" s="11"/>
    </row>
    <row r="390" spans="2:23" ht="12.75">
      <c r="B390" s="10">
        <f>B389</f>
        <v>96.5</v>
      </c>
      <c r="C390" s="11" t="e">
        <f>HYPGEOMDIST(A389,$L$1,$I$1,$J$1)</f>
        <v>#NUM!</v>
      </c>
      <c r="U390" s="11">
        <f>IF(ISNUMBER(C390),C390,0)</f>
        <v>0</v>
      </c>
      <c r="V390" s="11"/>
      <c r="W390" s="11"/>
    </row>
    <row r="391" spans="2:24" ht="12.75">
      <c r="B391" s="10">
        <f>A389+0.5</f>
        <v>97.5</v>
      </c>
      <c r="C391" s="11" t="e">
        <f>C390</f>
        <v>#NUM!</v>
      </c>
      <c r="V391" s="11">
        <f>SUM($U$2:U390)</f>
        <v>1</v>
      </c>
      <c r="W391" s="11">
        <f>IF(A389&lt;$M$1,V391,W387)</f>
        <v>0.9928697566613144</v>
      </c>
      <c r="X391" s="10">
        <f>IF(A389&lt;$O$1,V391,X387)</f>
        <v>0</v>
      </c>
    </row>
    <row r="392" spans="2:23" ht="12.75">
      <c r="B392" s="10">
        <f>B391</f>
        <v>97.5</v>
      </c>
      <c r="C392" s="11">
        <v>0</v>
      </c>
      <c r="V392" s="11"/>
      <c r="W392" s="11"/>
    </row>
    <row r="393" spans="1:23" ht="12.75">
      <c r="A393" s="10">
        <f>A389+1</f>
        <v>98</v>
      </c>
      <c r="B393" s="10">
        <f>A393-0.5</f>
        <v>97.5</v>
      </c>
      <c r="C393" s="11">
        <v>0</v>
      </c>
      <c r="V393" s="11"/>
      <c r="W393" s="11"/>
    </row>
    <row r="394" spans="2:23" ht="12.75">
      <c r="B394" s="10">
        <f>B393</f>
        <v>97.5</v>
      </c>
      <c r="C394" s="11" t="e">
        <f>HYPGEOMDIST(A393,$L$1,$I$1,$J$1)</f>
        <v>#NUM!</v>
      </c>
      <c r="U394" s="11">
        <f>IF(ISNUMBER(C394),C394,0)</f>
        <v>0</v>
      </c>
      <c r="V394" s="11"/>
      <c r="W394" s="11"/>
    </row>
    <row r="395" spans="2:24" ht="12.75">
      <c r="B395" s="10">
        <f>A393+0.5</f>
        <v>98.5</v>
      </c>
      <c r="C395" s="11" t="e">
        <f>C394</f>
        <v>#NUM!</v>
      </c>
      <c r="V395" s="11">
        <f>SUM($U$2:U394)</f>
        <v>1</v>
      </c>
      <c r="W395" s="11">
        <f>IF(A393&lt;$M$1,V395,W391)</f>
        <v>0.9928697566613144</v>
      </c>
      <c r="X395" s="10">
        <f>IF(A393&lt;$O$1,V395,X391)</f>
        <v>0</v>
      </c>
    </row>
    <row r="396" spans="2:23" ht="12.75">
      <c r="B396" s="10">
        <f>B395</f>
        <v>98.5</v>
      </c>
      <c r="C396" s="11">
        <v>0</v>
      </c>
      <c r="V396" s="11"/>
      <c r="W396" s="11"/>
    </row>
    <row r="397" spans="1:23" ht="12.75">
      <c r="A397" s="10">
        <f>A393+1</f>
        <v>99</v>
      </c>
      <c r="B397" s="10">
        <f>A397-0.5</f>
        <v>98.5</v>
      </c>
      <c r="C397" s="11">
        <v>0</v>
      </c>
      <c r="V397" s="11"/>
      <c r="W397" s="11"/>
    </row>
    <row r="398" spans="2:23" ht="12.75">
      <c r="B398" s="10">
        <f>B397</f>
        <v>98.5</v>
      </c>
      <c r="C398" s="11" t="e">
        <f>HYPGEOMDIST(A397,$L$1,$I$1,$J$1)</f>
        <v>#NUM!</v>
      </c>
      <c r="U398" s="11">
        <f>IF(ISNUMBER(C398),C398,0)</f>
        <v>0</v>
      </c>
      <c r="V398" s="11"/>
      <c r="W398" s="11"/>
    </row>
    <row r="399" spans="2:24" ht="12.75">
      <c r="B399" s="10">
        <f>A397+0.5</f>
        <v>99.5</v>
      </c>
      <c r="C399" s="11" t="e">
        <f>C398</f>
        <v>#NUM!</v>
      </c>
      <c r="V399" s="11">
        <f>SUM($U$2:U398)</f>
        <v>1</v>
      </c>
      <c r="W399" s="11">
        <f>IF(A397&lt;$M$1,V399,W395)</f>
        <v>0.9928697566613144</v>
      </c>
      <c r="X399" s="10">
        <f>IF(A397&lt;$O$1,V399,X395)</f>
        <v>0</v>
      </c>
    </row>
    <row r="400" spans="2:23" ht="12.75">
      <c r="B400" s="10">
        <f>B399</f>
        <v>99.5</v>
      </c>
      <c r="C400" s="11">
        <v>0</v>
      </c>
      <c r="V400" s="11"/>
      <c r="W400" s="11"/>
    </row>
    <row r="401" spans="1:23" ht="12.75">
      <c r="A401" s="10">
        <f>A397+1</f>
        <v>100</v>
      </c>
      <c r="B401" s="10">
        <f>A401-0.5</f>
        <v>99.5</v>
      </c>
      <c r="C401" s="11">
        <v>0</v>
      </c>
      <c r="V401" s="11"/>
      <c r="W401" s="11"/>
    </row>
    <row r="402" spans="2:23" ht="12.75">
      <c r="B402" s="10">
        <f>B401</f>
        <v>99.5</v>
      </c>
      <c r="C402" s="11" t="e">
        <f>HYPGEOMDIST(A401,$L$1,$I$1,$J$1)</f>
        <v>#NUM!</v>
      </c>
      <c r="U402" s="11">
        <f>IF(ISNUMBER(C402),C402,0)</f>
        <v>0</v>
      </c>
      <c r="V402" s="11"/>
      <c r="W402" s="11"/>
    </row>
    <row r="403" spans="2:24" ht="12.75">
      <c r="B403" s="10">
        <f>A401+0.5</f>
        <v>100.5</v>
      </c>
      <c r="C403" s="11" t="e">
        <f>C402</f>
        <v>#NUM!</v>
      </c>
      <c r="V403" s="11">
        <f>SUM($U$2:U402)</f>
        <v>1</v>
      </c>
      <c r="W403" s="11">
        <f>IF(A401&lt;$M$1,V403,W399)</f>
        <v>0.9928697566613144</v>
      </c>
      <c r="X403" s="10">
        <f>IF(A401&lt;$O$1,V403,X399)</f>
        <v>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AW403"/>
  <sheetViews>
    <sheetView showGridLines="0" showRowColHeaders="0" showOutlineSymbols="0" workbookViewId="0" topLeftCell="A1">
      <selection activeCell="U37" sqref="U37"/>
    </sheetView>
  </sheetViews>
  <sheetFormatPr defaultColWidth="11.421875" defaultRowHeight="12.75"/>
  <cols>
    <col min="1" max="11" width="7.7109375" style="10" customWidth="1"/>
    <col min="12" max="12" width="5.421875" style="10" customWidth="1"/>
    <col min="13" max="13" width="5.7109375" style="2" customWidth="1"/>
    <col min="14" max="14" width="6.00390625" style="2" customWidth="1"/>
    <col min="15" max="15" width="4.8515625" style="2" customWidth="1"/>
    <col min="16" max="16" width="5.140625" style="2" customWidth="1"/>
    <col min="17" max="17" width="8.00390625" style="2" customWidth="1"/>
    <col min="18" max="18" width="5.57421875" style="2" customWidth="1"/>
    <col min="19" max="19" width="3.7109375" style="2" customWidth="1"/>
    <col min="20" max="20" width="6.7109375" style="2" customWidth="1"/>
    <col min="21" max="21" width="5.421875" style="10" customWidth="1"/>
    <col min="22" max="22" width="6.7109375" style="10" customWidth="1"/>
    <col min="23" max="24" width="11.421875" style="10" customWidth="1"/>
    <col min="25" max="16384" width="11.421875" style="2" customWidth="1"/>
  </cols>
  <sheetData>
    <row r="1" spans="1:25" s="1" customFormat="1" ht="3" customHeight="1">
      <c r="A1" s="10">
        <v>0</v>
      </c>
      <c r="B1" s="10">
        <f>A1-0.5</f>
        <v>-0.5</v>
      </c>
      <c r="C1" s="11">
        <v>0</v>
      </c>
      <c r="D1" s="11">
        <f>M1-0.85</f>
        <v>52.65</v>
      </c>
      <c r="E1" s="10">
        <v>-0.02</v>
      </c>
      <c r="F1" s="10">
        <f>O1+0.85</f>
        <v>35.35</v>
      </c>
      <c r="G1" s="10">
        <v>-0.02</v>
      </c>
      <c r="H1" s="10"/>
      <c r="I1" s="17">
        <f>MIN(100-I3,J1)</f>
        <v>69</v>
      </c>
      <c r="J1" s="17">
        <f>100-J3</f>
        <v>100</v>
      </c>
      <c r="K1" s="18">
        <v>0</v>
      </c>
      <c r="L1" s="17">
        <f>MIN(100-L3,J1)</f>
        <v>59</v>
      </c>
      <c r="M1" s="18">
        <f>M3+0.5</f>
        <v>53.5</v>
      </c>
      <c r="N1" s="10" t="s">
        <v>4</v>
      </c>
      <c r="O1" s="10">
        <f>O3-0.5</f>
        <v>34.5</v>
      </c>
      <c r="P1" s="10" t="s">
        <v>5</v>
      </c>
      <c r="Q1" s="19">
        <f>MIN(100-Q2,L1)</f>
        <v>43</v>
      </c>
      <c r="R1" s="10" t="s">
        <v>6</v>
      </c>
      <c r="S1" s="10"/>
      <c r="T1" s="10"/>
      <c r="U1" s="10"/>
      <c r="V1" s="10" t="s">
        <v>16</v>
      </c>
      <c r="W1" s="18" t="s">
        <v>4</v>
      </c>
      <c r="X1" s="10" t="s">
        <v>5</v>
      </c>
      <c r="Y1" s="10"/>
    </row>
    <row r="2" spans="1:25" s="1" customFormat="1" ht="3" customHeight="1">
      <c r="A2" s="10"/>
      <c r="B2" s="10">
        <f>B1</f>
        <v>-0.5</v>
      </c>
      <c r="C2" s="11" t="e">
        <f>HYPGEOMDIST(A1,$L$1,$I$1,$J$1)</f>
        <v>#NUM!</v>
      </c>
      <c r="D2" s="11">
        <f>M1</f>
        <v>53.5</v>
      </c>
      <c r="E2" s="10">
        <f>E1</f>
        <v>-0.02</v>
      </c>
      <c r="F2" s="10">
        <f>O1</f>
        <v>34.5</v>
      </c>
      <c r="G2" s="10">
        <f>G1</f>
        <v>-0.02</v>
      </c>
      <c r="H2" s="10"/>
      <c r="I2" s="18" t="s">
        <v>14</v>
      </c>
      <c r="J2" s="18" t="s">
        <v>15</v>
      </c>
      <c r="K2" s="18" t="s">
        <v>1</v>
      </c>
      <c r="L2" s="18" t="s">
        <v>0</v>
      </c>
      <c r="M2" s="18" t="s">
        <v>2</v>
      </c>
      <c r="N2" s="10"/>
      <c r="O2" s="10"/>
      <c r="P2" s="10"/>
      <c r="Q2" s="10">
        <v>57</v>
      </c>
      <c r="R2" s="10"/>
      <c r="S2" s="10"/>
      <c r="T2" s="10"/>
      <c r="U2" s="11">
        <f>IF(ISNUMBER(C2),C2,0)</f>
        <v>0</v>
      </c>
      <c r="V2" s="11">
        <f>U2</f>
        <v>0</v>
      </c>
      <c r="W2" s="11">
        <f>V2</f>
        <v>0</v>
      </c>
      <c r="X2" s="11">
        <f>U2</f>
        <v>0</v>
      </c>
      <c r="Y2" s="10"/>
    </row>
    <row r="3" spans="1:25" s="1" customFormat="1" ht="3" customHeight="1">
      <c r="A3" s="10"/>
      <c r="B3" s="10">
        <f>A1+0.5</f>
        <v>0.5</v>
      </c>
      <c r="C3" s="11" t="e">
        <f>C2</f>
        <v>#NUM!</v>
      </c>
      <c r="D3" s="11">
        <f>D2</f>
        <v>53.5</v>
      </c>
      <c r="E3" s="10">
        <f>0.13</f>
        <v>0.13</v>
      </c>
      <c r="F3" s="10">
        <f>F2</f>
        <v>34.5</v>
      </c>
      <c r="G3" s="10">
        <f>0.13</f>
        <v>0.13</v>
      </c>
      <c r="H3" s="10"/>
      <c r="I3" s="18">
        <v>31</v>
      </c>
      <c r="J3" s="18">
        <v>0</v>
      </c>
      <c r="K3" s="18"/>
      <c r="L3" s="18">
        <v>41</v>
      </c>
      <c r="M3" s="18">
        <f>MIN(100-M4,I1)</f>
        <v>53</v>
      </c>
      <c r="N3" s="10"/>
      <c r="O3" s="10">
        <f>MIN(100-O4,I1)</f>
        <v>35</v>
      </c>
      <c r="P3" s="10"/>
      <c r="Q3" s="10"/>
      <c r="R3" s="10"/>
      <c r="S3" s="10"/>
      <c r="T3" s="10"/>
      <c r="U3" s="10"/>
      <c r="V3" s="11"/>
      <c r="W3" s="11"/>
      <c r="X3" s="10"/>
      <c r="Y3" s="10"/>
    </row>
    <row r="4" spans="2:49" ht="12.75">
      <c r="B4" s="10">
        <f>B3</f>
        <v>0.5</v>
      </c>
      <c r="C4" s="11">
        <v>0</v>
      </c>
      <c r="D4" s="11">
        <f>D1</f>
        <v>52.65</v>
      </c>
      <c r="E4" s="10">
        <f>E3</f>
        <v>0.13</v>
      </c>
      <c r="F4" s="10">
        <f>F1</f>
        <v>35.35</v>
      </c>
      <c r="G4" s="10">
        <f>G3</f>
        <v>0.13</v>
      </c>
      <c r="I4" s="18"/>
      <c r="J4" s="18"/>
      <c r="K4" s="18"/>
      <c r="L4" s="18"/>
      <c r="M4" s="18">
        <v>47</v>
      </c>
      <c r="N4" s="10"/>
      <c r="O4" s="10">
        <v>65</v>
      </c>
      <c r="P4" s="10"/>
      <c r="Q4" s="22"/>
      <c r="R4" s="5" t="s">
        <v>8</v>
      </c>
      <c r="S4" s="4"/>
      <c r="T4" s="4"/>
      <c r="U4" s="20"/>
      <c r="V4" s="11"/>
      <c r="W4" s="1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2.75">
      <c r="A5" s="10">
        <f>A1+1</f>
        <v>1</v>
      </c>
      <c r="B5" s="10">
        <f>A5-0.5</f>
        <v>0.5</v>
      </c>
      <c r="C5" s="11">
        <v>0</v>
      </c>
      <c r="D5" s="11"/>
      <c r="G5" s="1"/>
      <c r="H5" s="1"/>
      <c r="I5" s="1"/>
      <c r="J5" s="1"/>
      <c r="K5" s="1"/>
      <c r="L5" s="1"/>
      <c r="M5" s="1"/>
      <c r="N5" s="4"/>
      <c r="O5" s="4"/>
      <c r="P5" s="4" t="s">
        <v>9</v>
      </c>
      <c r="Q5" s="4"/>
      <c r="R5" s="24" t="s">
        <v>12</v>
      </c>
      <c r="S5" s="25">
        <f>Q1</f>
        <v>43</v>
      </c>
      <c r="T5" s="26"/>
      <c r="U5" s="20"/>
      <c r="V5" s="11"/>
      <c r="W5" s="11"/>
      <c r="Y5" s="10" t="s">
        <v>17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2:49" ht="12.75">
      <c r="B6" s="10">
        <f>B5</f>
        <v>0.5</v>
      </c>
      <c r="C6" s="11" t="e">
        <f>HYPGEOMDIST(A5,$L$1,$I$1,$J$1)</f>
        <v>#NUM!</v>
      </c>
      <c r="D6" s="11"/>
      <c r="M6" s="8" t="s">
        <v>0</v>
      </c>
      <c r="N6" s="7" t="s">
        <v>14</v>
      </c>
      <c r="O6" s="7" t="s">
        <v>15</v>
      </c>
      <c r="P6" s="28" t="s">
        <v>5</v>
      </c>
      <c r="Q6" s="23" t="s">
        <v>4</v>
      </c>
      <c r="R6" s="25"/>
      <c r="S6" s="26"/>
      <c r="T6" s="27">
        <f>IF(ISNUMBER(H15),H15,"")</f>
        <v>0.10492832279557171</v>
      </c>
      <c r="U6" s="11">
        <f>IF(ISNUMBER(C6),C6,0)</f>
        <v>0</v>
      </c>
      <c r="V6" s="11"/>
      <c r="W6" s="1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2:49" ht="12.75">
      <c r="B7" s="10">
        <f>A5+0.5</f>
        <v>1.5</v>
      </c>
      <c r="C7" s="11" t="e">
        <f>C6</f>
        <v>#NUM!</v>
      </c>
      <c r="D7" s="11"/>
      <c r="M7" s="16">
        <f>L1</f>
        <v>59</v>
      </c>
      <c r="N7" s="7">
        <f>I1</f>
        <v>69</v>
      </c>
      <c r="O7" s="15">
        <f>J1</f>
        <v>100</v>
      </c>
      <c r="P7" s="28">
        <f>O3</f>
        <v>35</v>
      </c>
      <c r="Q7" s="23">
        <f>M3</f>
        <v>53</v>
      </c>
      <c r="R7" s="8"/>
      <c r="S7" s="6"/>
      <c r="T7" s="1"/>
      <c r="V7" s="11">
        <f>SUM($U$2:U6)</f>
        <v>0</v>
      </c>
      <c r="W7" s="11">
        <f>IF(A5&lt;$M$1,V7,W2)</f>
        <v>0</v>
      </c>
      <c r="X7" s="10">
        <f>IF(A5&lt;$O$1,V7,X2)</f>
        <v>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2:49" ht="12.75">
      <c r="B8" s="10">
        <f>B7</f>
        <v>1.5</v>
      </c>
      <c r="C8" s="11">
        <v>0</v>
      </c>
      <c r="D8" s="11"/>
      <c r="M8" s="6"/>
      <c r="N8" s="6"/>
      <c r="O8" s="6"/>
      <c r="P8" s="6"/>
      <c r="Q8" s="6"/>
      <c r="R8" s="6"/>
      <c r="S8" s="6"/>
      <c r="T8" s="1"/>
      <c r="V8" s="11"/>
      <c r="W8" s="1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10">
        <f>A5+1</f>
        <v>2</v>
      </c>
      <c r="B9" s="10">
        <f>A9-0.5</f>
        <v>1.5</v>
      </c>
      <c r="C9" s="11">
        <v>0</v>
      </c>
      <c r="D9" s="11"/>
      <c r="M9" s="6"/>
      <c r="N9" s="6"/>
      <c r="O9" s="6"/>
      <c r="P9" s="6"/>
      <c r="Q9" s="6"/>
      <c r="R9" s="6"/>
      <c r="S9" s="6"/>
      <c r="T9" s="1"/>
      <c r="V9" s="11"/>
      <c r="W9" s="1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2:49" ht="12.75">
      <c r="B10" s="10">
        <f>B9</f>
        <v>1.5</v>
      </c>
      <c r="C10" s="11" t="e">
        <f>HYPGEOMDIST(A9,$L$1,$I$1,$J$1)</f>
        <v>#NUM!</v>
      </c>
      <c r="D10" s="11"/>
      <c r="M10" s="6"/>
      <c r="N10" s="6"/>
      <c r="O10" s="6"/>
      <c r="P10" s="6"/>
      <c r="Q10" s="6"/>
      <c r="R10" s="6"/>
      <c r="S10" s="6"/>
      <c r="T10" s="1"/>
      <c r="U10" s="11">
        <f>IF(ISNUMBER(C10),C10,0)</f>
        <v>0</v>
      </c>
      <c r="V10" s="11"/>
      <c r="W10" s="1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2:49" ht="12.75">
      <c r="B11" s="10">
        <f>A9+0.5</f>
        <v>2.5</v>
      </c>
      <c r="C11" s="11" t="e">
        <f>C10</f>
        <v>#NUM!</v>
      </c>
      <c r="D11" s="11"/>
      <c r="M11" s="6"/>
      <c r="N11" s="6"/>
      <c r="O11" s="6"/>
      <c r="P11" s="6"/>
      <c r="Q11" s="6"/>
      <c r="R11" s="6"/>
      <c r="S11" s="6"/>
      <c r="T11" s="1"/>
      <c r="V11" s="11">
        <f>SUM($U$2:U10)</f>
        <v>0</v>
      </c>
      <c r="W11" s="11">
        <f>IF(A9&lt;$M$1,V11,W6)</f>
        <v>0</v>
      </c>
      <c r="X11" s="10">
        <f>IF(A9&lt;$O$1,V11,X7)</f>
        <v>0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2:49" ht="12.75">
      <c r="B12" s="10">
        <f>B11</f>
        <v>2.5</v>
      </c>
      <c r="C12" s="11">
        <v>0</v>
      </c>
      <c r="D12" s="11"/>
      <c r="M12" s="6"/>
      <c r="N12" s="6"/>
      <c r="O12" s="6"/>
      <c r="P12" s="6"/>
      <c r="Q12" s="6"/>
      <c r="R12" s="6"/>
      <c r="S12" s="6"/>
      <c r="T12" s="1"/>
      <c r="V12" s="11"/>
      <c r="W12" s="1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0">
        <f>A9+1</f>
        <v>3</v>
      </c>
      <c r="B13" s="10">
        <f>A13-0.5</f>
        <v>2.5</v>
      </c>
      <c r="C13" s="11">
        <v>0</v>
      </c>
      <c r="D13" s="11"/>
      <c r="M13" s="6"/>
      <c r="N13" s="6"/>
      <c r="O13" s="6"/>
      <c r="P13" s="6"/>
      <c r="Q13" s="6"/>
      <c r="R13" s="6"/>
      <c r="S13" s="6"/>
      <c r="T13" s="1"/>
      <c r="V13" s="11"/>
      <c r="W13" s="1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2:49" ht="12.75">
      <c r="B14" s="10">
        <f>B13</f>
        <v>2.5</v>
      </c>
      <c r="C14" s="11" t="e">
        <f>HYPGEOMDIST(A13,$L$1,$I$1,$J$1)</f>
        <v>#NUM!</v>
      </c>
      <c r="D14" s="11"/>
      <c r="M14" s="6"/>
      <c r="N14" s="6"/>
      <c r="O14" s="6"/>
      <c r="P14" s="6"/>
      <c r="Q14" s="6"/>
      <c r="R14" s="6"/>
      <c r="S14" s="6"/>
      <c r="T14" s="1"/>
      <c r="U14" s="11">
        <f>IF(ISNUMBER(C14),C14,0)</f>
        <v>0</v>
      </c>
      <c r="V14" s="11"/>
      <c r="W14" s="1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2:49" ht="12.75">
      <c r="B15" s="10">
        <f>A13+0.5</f>
        <v>3.5</v>
      </c>
      <c r="C15" s="11" t="e">
        <f>C14</f>
        <v>#NUM!</v>
      </c>
      <c r="D15" s="11"/>
      <c r="G15" s="10" t="s">
        <v>6</v>
      </c>
      <c r="H15" s="12">
        <f>HYPGEOMDIST(Q1,$L$1,$I$1,$J$1)</f>
        <v>0.10492832279557171</v>
      </c>
      <c r="M15" s="6"/>
      <c r="N15" s="6"/>
      <c r="O15" s="6"/>
      <c r="P15" s="6"/>
      <c r="Q15" s="6"/>
      <c r="R15" s="6"/>
      <c r="S15" s="6"/>
      <c r="T15" s="1"/>
      <c r="V15" s="11">
        <f>SUM($U$2:U14)</f>
        <v>0</v>
      </c>
      <c r="W15" s="11">
        <f>IF(A13&lt;$M$1,V15,W11)</f>
        <v>0</v>
      </c>
      <c r="X15" s="10">
        <f>IF(A13&lt;$O$1,V15,X11)</f>
        <v>0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2:49" ht="12.75">
      <c r="B16" s="10">
        <f>B15</f>
        <v>3.5</v>
      </c>
      <c r="C16" s="11">
        <v>0</v>
      </c>
      <c r="D16" s="11"/>
      <c r="G16" s="13" t="s">
        <v>4</v>
      </c>
      <c r="H16" s="14">
        <f>W403</f>
        <v>0.9999999949612743</v>
      </c>
      <c r="I16" s="12"/>
      <c r="L16" s="10" t="s">
        <v>7</v>
      </c>
      <c r="M16" s="1"/>
      <c r="N16" s="4" t="s">
        <v>10</v>
      </c>
      <c r="O16" s="1"/>
      <c r="P16" s="1"/>
      <c r="Q16" s="1"/>
      <c r="R16" s="1"/>
      <c r="S16" s="1"/>
      <c r="T16" s="1"/>
      <c r="V16" s="11"/>
      <c r="W16" s="1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0">
        <f>A13+1</f>
        <v>4</v>
      </c>
      <c r="B17" s="10">
        <f>A17-0.5</f>
        <v>3.5</v>
      </c>
      <c r="C17" s="11">
        <v>0</v>
      </c>
      <c r="D17" s="11"/>
      <c r="G17" s="13" t="s">
        <v>13</v>
      </c>
      <c r="H17" s="14">
        <f>X403</f>
        <v>0.0025840895578995906</v>
      </c>
      <c r="I17" s="12"/>
      <c r="L17" s="12">
        <f>H16-H17</f>
        <v>0.9974159054033748</v>
      </c>
      <c r="M17" s="1"/>
      <c r="N17" s="9">
        <f>IF(L17&gt;=0,L17,"")</f>
        <v>0.9974159054033748</v>
      </c>
      <c r="O17" s="1"/>
      <c r="P17" s="1"/>
      <c r="Q17" s="3"/>
      <c r="R17" s="1"/>
      <c r="S17" s="1"/>
      <c r="T17" s="1"/>
      <c r="V17" s="11"/>
      <c r="W17" s="1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2:49" ht="12.75">
      <c r="B18" s="10">
        <f>B17</f>
        <v>3.5</v>
      </c>
      <c r="C18" s="11" t="e">
        <f>HYPGEOMDIST(A17,$L$1,$I$1,$J$1)</f>
        <v>#NUM!</v>
      </c>
      <c r="D18" s="11"/>
      <c r="M18" s="1"/>
      <c r="N18" s="4"/>
      <c r="O18" s="1"/>
      <c r="P18" s="1"/>
      <c r="Q18" s="1"/>
      <c r="R18" s="1"/>
      <c r="S18" s="1"/>
      <c r="T18" s="1"/>
      <c r="U18" s="11">
        <f>IF(ISNUMBER(C18),C18,0)</f>
        <v>0</v>
      </c>
      <c r="V18" s="11"/>
      <c r="W18" s="1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2:49" ht="12.75">
      <c r="B19" s="10">
        <f>A17+0.5</f>
        <v>4.5</v>
      </c>
      <c r="C19" s="11" t="e">
        <f>C18</f>
        <v>#NUM!</v>
      </c>
      <c r="D19" s="11"/>
      <c r="M19" s="1"/>
      <c r="N19" s="4" t="s">
        <v>11</v>
      </c>
      <c r="O19" s="1"/>
      <c r="P19" s="1"/>
      <c r="Q19" s="1"/>
      <c r="R19" s="1"/>
      <c r="S19" s="1"/>
      <c r="T19" s="1"/>
      <c r="V19" s="11">
        <f>SUM($U$2:U18)</f>
        <v>0</v>
      </c>
      <c r="W19" s="11">
        <f>IF(A17&lt;$M$1,V19,W15)</f>
        <v>0</v>
      </c>
      <c r="X19" s="10">
        <f>IF(A17&lt;$O$1,V19,X15)</f>
        <v>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2:49" ht="12.75">
      <c r="B20" s="10">
        <f>B19</f>
        <v>4.5</v>
      </c>
      <c r="C20" s="11">
        <v>0</v>
      </c>
      <c r="D20" s="11"/>
      <c r="M20" s="1"/>
      <c r="N20" s="9">
        <f>IF(ISNUMBER(N17),1-N17,"")</f>
        <v>0.0025840945966252304</v>
      </c>
      <c r="O20" s="1"/>
      <c r="P20" s="1"/>
      <c r="Q20" s="1"/>
      <c r="R20" s="1"/>
      <c r="S20" s="1"/>
      <c r="T20" s="21" t="s">
        <v>3</v>
      </c>
      <c r="V20" s="11"/>
      <c r="W20" s="1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10">
        <f>A17+1</f>
        <v>5</v>
      </c>
      <c r="B21" s="10">
        <f>A21-0.5</f>
        <v>4.5</v>
      </c>
      <c r="C21" s="11">
        <v>0</v>
      </c>
      <c r="D21" s="11"/>
      <c r="M21" s="1"/>
      <c r="N21" s="1"/>
      <c r="O21" s="1"/>
      <c r="P21" s="1"/>
      <c r="Q21" s="1"/>
      <c r="R21" s="1"/>
      <c r="S21" s="1"/>
      <c r="T21" s="1"/>
      <c r="V21" s="11"/>
      <c r="W21" s="1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2:49" ht="12.75">
      <c r="B22" s="10">
        <f>B21</f>
        <v>4.5</v>
      </c>
      <c r="C22" s="11" t="e">
        <f>HYPGEOMDIST(A21,$L$1,$I$1,$J$1)</f>
        <v>#NUM!</v>
      </c>
      <c r="D22" s="11"/>
      <c r="M22" s="1"/>
      <c r="N22" s="1"/>
      <c r="O22" s="1"/>
      <c r="P22" s="1"/>
      <c r="Q22" s="1"/>
      <c r="R22" s="1"/>
      <c r="S22" s="1"/>
      <c r="T22" s="1"/>
      <c r="U22" s="11">
        <f>IF(ISNUMBER(C22),C22,0)</f>
        <v>0</v>
      </c>
      <c r="V22" s="11"/>
      <c r="W22" s="1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2:49" ht="12.75">
      <c r="B23" s="10">
        <f>A21+0.5</f>
        <v>5.5</v>
      </c>
      <c r="C23" s="11" t="e">
        <f>C22</f>
        <v>#NUM!</v>
      </c>
      <c r="D23" s="11"/>
      <c r="M23" s="1"/>
      <c r="N23" s="1"/>
      <c r="O23" s="1"/>
      <c r="P23" s="1"/>
      <c r="Q23" s="1"/>
      <c r="R23" s="1"/>
      <c r="S23" s="1"/>
      <c r="T23" s="1"/>
      <c r="V23" s="11">
        <f>SUM($U$2:U22)</f>
        <v>0</v>
      </c>
      <c r="W23" s="11">
        <f>IF(A21&lt;$M$1,V23,W19)</f>
        <v>0</v>
      </c>
      <c r="X23" s="10">
        <f>IF(A21&lt;$O$1,V23,X19)</f>
        <v>0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2:49" ht="12.75">
      <c r="B24" s="10">
        <f>B23</f>
        <v>5.5</v>
      </c>
      <c r="C24" s="11">
        <v>0</v>
      </c>
      <c r="D24" s="11"/>
      <c r="M24" s="1"/>
      <c r="N24" s="1"/>
      <c r="O24" s="1"/>
      <c r="P24" s="1"/>
      <c r="Q24" s="1"/>
      <c r="R24" s="1"/>
      <c r="S24" s="1"/>
      <c r="T24" s="1"/>
      <c r="V24" s="11"/>
      <c r="W24" s="1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10">
        <f>A21+1</f>
        <v>6</v>
      </c>
      <c r="B25" s="10">
        <f>A25-0.5</f>
        <v>5.5</v>
      </c>
      <c r="C25" s="11">
        <v>0</v>
      </c>
      <c r="D25" s="11"/>
      <c r="M25" s="1"/>
      <c r="N25" s="1"/>
      <c r="O25" s="1"/>
      <c r="P25" s="1"/>
      <c r="Q25" s="1"/>
      <c r="R25" s="1"/>
      <c r="S25" s="1"/>
      <c r="T25" s="1"/>
      <c r="V25" s="11"/>
      <c r="W25" s="1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2:49" ht="12.75">
      <c r="B26" s="10">
        <f>B25</f>
        <v>5.5</v>
      </c>
      <c r="C26" s="11" t="e">
        <f>HYPGEOMDIST(A25,$L$1,$I$1,$J$1)</f>
        <v>#NUM!</v>
      </c>
      <c r="D26" s="11"/>
      <c r="M26" s="1"/>
      <c r="N26" s="1"/>
      <c r="O26" s="1"/>
      <c r="P26" s="1"/>
      <c r="Q26" s="1"/>
      <c r="R26" s="1"/>
      <c r="S26" s="1"/>
      <c r="T26" s="1"/>
      <c r="U26" s="11">
        <f>IF(ISNUMBER(C26),C26,0)</f>
        <v>0</v>
      </c>
      <c r="V26" s="11"/>
      <c r="W26" s="1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2:49" ht="12.75">
      <c r="B27" s="10">
        <f>A25+0.5</f>
        <v>6.5</v>
      </c>
      <c r="C27" s="11" t="e">
        <f>C26</f>
        <v>#NUM!</v>
      </c>
      <c r="D27" s="11"/>
      <c r="M27" s="1"/>
      <c r="N27" s="1"/>
      <c r="O27" s="1"/>
      <c r="P27" s="1"/>
      <c r="Q27" s="1"/>
      <c r="R27" s="1"/>
      <c r="S27" s="1"/>
      <c r="T27" s="1"/>
      <c r="V27" s="11">
        <f>SUM($U$2:U26)</f>
        <v>0</v>
      </c>
      <c r="W27" s="11">
        <f>IF(A25&lt;$M$1,V27,W23)</f>
        <v>0</v>
      </c>
      <c r="X27" s="10">
        <f>IF(A25&lt;$O$1,V27,X23)</f>
        <v>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2:49" ht="12.75">
      <c r="B28" s="10">
        <f>B27</f>
        <v>6.5</v>
      </c>
      <c r="C28" s="11">
        <v>0</v>
      </c>
      <c r="D28" s="11"/>
      <c r="M28" s="1"/>
      <c r="N28" s="1"/>
      <c r="O28" s="1"/>
      <c r="P28" s="1"/>
      <c r="Q28" s="1"/>
      <c r="R28" s="1"/>
      <c r="S28" s="1"/>
      <c r="T28" s="1"/>
      <c r="V28" s="11"/>
      <c r="W28" s="1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.75">
      <c r="A29" s="10">
        <f>A25+1</f>
        <v>7</v>
      </c>
      <c r="B29" s="10">
        <f>A29-0.5</f>
        <v>6.5</v>
      </c>
      <c r="C29" s="11">
        <v>0</v>
      </c>
      <c r="D29" s="11"/>
      <c r="M29" s="1"/>
      <c r="N29" s="1"/>
      <c r="O29" s="1"/>
      <c r="P29" s="1"/>
      <c r="Q29" s="1"/>
      <c r="R29" s="1"/>
      <c r="S29" s="1"/>
      <c r="T29" s="1"/>
      <c r="V29" s="11"/>
      <c r="W29" s="1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2:49" ht="12.75">
      <c r="B30" s="10">
        <f>B29</f>
        <v>6.5</v>
      </c>
      <c r="C30" s="11" t="e">
        <f>HYPGEOMDIST(A29,$L$1,$I$1,$J$1)</f>
        <v>#NUM!</v>
      </c>
      <c r="D30" s="11"/>
      <c r="M30" s="1"/>
      <c r="N30" s="1"/>
      <c r="O30" s="1"/>
      <c r="P30" s="1"/>
      <c r="Q30" s="1"/>
      <c r="R30" s="1"/>
      <c r="S30" s="1"/>
      <c r="T30" s="1"/>
      <c r="U30" s="11">
        <f>IF(ISNUMBER(C30),C30,0)</f>
        <v>0</v>
      </c>
      <c r="V30" s="11"/>
      <c r="W30" s="1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2:49" ht="12.75">
      <c r="B31" s="10">
        <f>A29+0.5</f>
        <v>7.5</v>
      </c>
      <c r="C31" s="11" t="e">
        <f>C30</f>
        <v>#NUM!</v>
      </c>
      <c r="D31" s="11"/>
      <c r="M31" s="1"/>
      <c r="N31" s="1"/>
      <c r="O31" s="1"/>
      <c r="P31" s="1"/>
      <c r="Q31" s="1"/>
      <c r="R31" s="1"/>
      <c r="S31" s="1"/>
      <c r="T31" s="1"/>
      <c r="V31" s="11">
        <f>SUM($U$2:U30)</f>
        <v>0</v>
      </c>
      <c r="W31" s="11">
        <f>IF(A29&lt;$M$1,V31,W27)</f>
        <v>0</v>
      </c>
      <c r="X31" s="10">
        <f>IF(A29&lt;$O$1,V31,X27)</f>
        <v>0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2:49" ht="12.75">
      <c r="B32" s="10">
        <f>B31</f>
        <v>7.5</v>
      </c>
      <c r="C32" s="11">
        <v>0</v>
      </c>
      <c r="D32" s="11"/>
      <c r="M32" s="1"/>
      <c r="N32" s="1"/>
      <c r="O32" s="1"/>
      <c r="P32" s="1"/>
      <c r="Q32" s="1"/>
      <c r="R32" s="1"/>
      <c r="S32" s="1"/>
      <c r="T32" s="1"/>
      <c r="V32" s="11"/>
      <c r="W32" s="1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0">
        <f>A29+1</f>
        <v>8</v>
      </c>
      <c r="B33" s="10">
        <f>A33-0.5</f>
        <v>7.5</v>
      </c>
      <c r="C33" s="11">
        <v>0</v>
      </c>
      <c r="D33" s="11"/>
      <c r="M33" s="1"/>
      <c r="N33" s="1"/>
      <c r="O33" s="1"/>
      <c r="P33" s="1"/>
      <c r="Q33" s="1"/>
      <c r="R33" s="1"/>
      <c r="S33" s="1"/>
      <c r="T33" s="1"/>
      <c r="V33" s="11"/>
      <c r="W33" s="1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2:49" ht="12.75">
      <c r="B34" s="10">
        <f>B33</f>
        <v>7.5</v>
      </c>
      <c r="C34" s="11" t="e">
        <f>HYPGEOMDIST(A33,$L$1,$I$1,$J$1)</f>
        <v>#NUM!</v>
      </c>
      <c r="D34" s="11"/>
      <c r="M34" s="1"/>
      <c r="N34" s="1"/>
      <c r="O34" s="1"/>
      <c r="P34" s="1"/>
      <c r="Q34" s="1"/>
      <c r="R34" s="1"/>
      <c r="S34" s="1"/>
      <c r="T34" s="1"/>
      <c r="U34" s="11">
        <f>IF(ISNUMBER(C34),C34,0)</f>
        <v>0</v>
      </c>
      <c r="V34" s="11"/>
      <c r="W34" s="1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2:49" ht="12.75">
      <c r="B35" s="10">
        <f>A33+0.5</f>
        <v>8.5</v>
      </c>
      <c r="C35" s="11" t="e">
        <f>C34</f>
        <v>#NUM!</v>
      </c>
      <c r="D35" s="11"/>
      <c r="M35" s="1"/>
      <c r="N35" s="1"/>
      <c r="O35" s="1"/>
      <c r="P35" s="1"/>
      <c r="Q35" s="1"/>
      <c r="R35" s="1"/>
      <c r="S35" s="1"/>
      <c r="T35" s="1"/>
      <c r="V35" s="11">
        <f>SUM($U$2:U34)</f>
        <v>0</v>
      </c>
      <c r="W35" s="11">
        <f>IF(A33&lt;$M$1,V35,W31)</f>
        <v>0</v>
      </c>
      <c r="X35" s="10">
        <f>IF(A33&lt;$O$1,V35,X31)</f>
        <v>0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2:49" ht="12.75">
      <c r="B36" s="10">
        <f>B35</f>
        <v>8.5</v>
      </c>
      <c r="C36" s="11">
        <v>0</v>
      </c>
      <c r="D36" s="11"/>
      <c r="M36" s="1"/>
      <c r="N36" s="1"/>
      <c r="O36" s="1"/>
      <c r="P36" s="1"/>
      <c r="Q36" s="1"/>
      <c r="R36" s="1"/>
      <c r="S36" s="1"/>
      <c r="T36" s="1"/>
      <c r="V36" s="11"/>
      <c r="W36" s="1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0">
        <f>A33+1</f>
        <v>9</v>
      </c>
      <c r="B37" s="10">
        <f>A37-0.5</f>
        <v>8.5</v>
      </c>
      <c r="C37" s="11">
        <v>0</v>
      </c>
      <c r="D37" s="11"/>
      <c r="M37" s="1"/>
      <c r="N37" s="1"/>
      <c r="O37" s="1"/>
      <c r="P37" s="1"/>
      <c r="Q37" s="1"/>
      <c r="R37" s="1"/>
      <c r="S37" s="1"/>
      <c r="T37" s="1"/>
      <c r="V37" s="11"/>
      <c r="W37" s="1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:49" ht="12.75">
      <c r="B38" s="10">
        <f>B37</f>
        <v>8.5</v>
      </c>
      <c r="C38" s="11" t="e">
        <f>HYPGEOMDIST(A37,$L$1,$I$1,$J$1)</f>
        <v>#NUM!</v>
      </c>
      <c r="D38" s="11"/>
      <c r="M38" s="1"/>
      <c r="N38" s="1"/>
      <c r="O38" s="1"/>
      <c r="P38" s="1"/>
      <c r="Q38" s="1"/>
      <c r="R38" s="1"/>
      <c r="S38" s="1"/>
      <c r="T38" s="1"/>
      <c r="U38" s="11">
        <f>IF(ISNUMBER(C38),C38,0)</f>
        <v>0</v>
      </c>
      <c r="V38" s="11"/>
      <c r="W38" s="1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:49" ht="12.75">
      <c r="B39" s="10">
        <f>A37+0.5</f>
        <v>9.5</v>
      </c>
      <c r="C39" s="11" t="e">
        <f>C38</f>
        <v>#NUM!</v>
      </c>
      <c r="D39" s="11"/>
      <c r="M39" s="1"/>
      <c r="N39" s="1"/>
      <c r="O39" s="1"/>
      <c r="P39" s="1"/>
      <c r="Q39" s="1"/>
      <c r="R39" s="1"/>
      <c r="S39" s="1"/>
      <c r="T39" s="1"/>
      <c r="V39" s="11">
        <f>SUM($U$2:U38)</f>
        <v>0</v>
      </c>
      <c r="W39" s="11">
        <f>IF(A37&lt;$M$1,V39,W35)</f>
        <v>0</v>
      </c>
      <c r="X39" s="10">
        <f>IF(A37&lt;$O$1,V39,X35)</f>
        <v>0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:49" ht="12.75">
      <c r="B40" s="10">
        <f>B39</f>
        <v>9.5</v>
      </c>
      <c r="C40" s="11">
        <v>0</v>
      </c>
      <c r="D40" s="11"/>
      <c r="M40" s="1"/>
      <c r="N40" s="1"/>
      <c r="O40" s="1"/>
      <c r="P40" s="1"/>
      <c r="Q40" s="1"/>
      <c r="R40" s="1"/>
      <c r="S40" s="1"/>
      <c r="T40" s="1"/>
      <c r="V40" s="11"/>
      <c r="W40" s="1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0">
        <f>A37+1</f>
        <v>10</v>
      </c>
      <c r="B41" s="10">
        <f>A41-0.5</f>
        <v>9.5</v>
      </c>
      <c r="C41" s="11">
        <v>0</v>
      </c>
      <c r="D41" s="11"/>
      <c r="M41" s="1"/>
      <c r="N41" s="1"/>
      <c r="O41" s="1"/>
      <c r="P41" s="1"/>
      <c r="Q41" s="1"/>
      <c r="R41" s="1"/>
      <c r="S41" s="1"/>
      <c r="T41" s="1"/>
      <c r="V41" s="11"/>
      <c r="W41" s="1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2:49" ht="12.75">
      <c r="B42" s="10">
        <f>B41</f>
        <v>9.5</v>
      </c>
      <c r="C42" s="11" t="e">
        <f>HYPGEOMDIST(A41,$L$1,$I$1,$J$1)</f>
        <v>#NUM!</v>
      </c>
      <c r="D42" s="11"/>
      <c r="M42" s="1"/>
      <c r="N42" s="1"/>
      <c r="O42" s="1"/>
      <c r="P42" s="1"/>
      <c r="Q42" s="1"/>
      <c r="R42" s="1"/>
      <c r="S42" s="1"/>
      <c r="T42" s="1"/>
      <c r="U42" s="11">
        <f>IF(ISNUMBER(C42),C42,0)</f>
        <v>0</v>
      </c>
      <c r="V42" s="11"/>
      <c r="W42" s="1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2:49" ht="12.75">
      <c r="B43" s="10">
        <f>A41+0.5</f>
        <v>10.5</v>
      </c>
      <c r="C43" s="11" t="e">
        <f>C42</f>
        <v>#NUM!</v>
      </c>
      <c r="D43" s="11"/>
      <c r="M43" s="1"/>
      <c r="N43" s="1"/>
      <c r="O43" s="1"/>
      <c r="P43" s="1"/>
      <c r="Q43" s="1"/>
      <c r="R43" s="1"/>
      <c r="S43" s="1"/>
      <c r="T43" s="1"/>
      <c r="V43" s="11">
        <f>SUM($U$2:U42)</f>
        <v>0</v>
      </c>
      <c r="W43" s="11">
        <f>IF(A41&lt;$M$1,V43,W39)</f>
        <v>0</v>
      </c>
      <c r="X43" s="10">
        <f>IF(A41&lt;$O$1,V43,X39)</f>
        <v>0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2:49" ht="12.75">
      <c r="B44" s="10">
        <f>B43</f>
        <v>10.5</v>
      </c>
      <c r="C44" s="11">
        <v>0</v>
      </c>
      <c r="D44" s="11"/>
      <c r="M44" s="1"/>
      <c r="N44" s="1"/>
      <c r="O44" s="1"/>
      <c r="P44" s="1"/>
      <c r="Q44" s="1"/>
      <c r="R44" s="1"/>
      <c r="S44" s="1"/>
      <c r="T44" s="1"/>
      <c r="V44" s="11"/>
      <c r="W44" s="1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0">
        <f>A41+1</f>
        <v>11</v>
      </c>
      <c r="B45" s="10">
        <f>A45-0.5</f>
        <v>10.5</v>
      </c>
      <c r="C45" s="11">
        <v>0</v>
      </c>
      <c r="D45" s="11"/>
      <c r="M45" s="1"/>
      <c r="N45" s="1"/>
      <c r="O45" s="1"/>
      <c r="P45" s="1"/>
      <c r="Q45" s="1"/>
      <c r="R45" s="1"/>
      <c r="S45" s="1"/>
      <c r="T45" s="1"/>
      <c r="V45" s="11"/>
      <c r="W45" s="1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:49" ht="12.75">
      <c r="B46" s="10">
        <f>B45</f>
        <v>10.5</v>
      </c>
      <c r="C46" s="11" t="e">
        <f>HYPGEOMDIST(A45,$L$1,$I$1,$J$1)</f>
        <v>#NUM!</v>
      </c>
      <c r="D46" s="11"/>
      <c r="M46" s="1"/>
      <c r="N46" s="1"/>
      <c r="O46" s="1"/>
      <c r="P46" s="1"/>
      <c r="Q46" s="1"/>
      <c r="R46" s="1"/>
      <c r="S46" s="1"/>
      <c r="T46" s="1"/>
      <c r="U46" s="11">
        <f>IF(ISNUMBER(C46),C46,0)</f>
        <v>0</v>
      </c>
      <c r="V46" s="11"/>
      <c r="W46" s="1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:49" ht="12.75">
      <c r="B47" s="10">
        <f>A45+0.5</f>
        <v>11.5</v>
      </c>
      <c r="C47" s="11" t="e">
        <f>C46</f>
        <v>#NUM!</v>
      </c>
      <c r="D47" s="11"/>
      <c r="M47" s="1"/>
      <c r="N47" s="1"/>
      <c r="O47" s="1"/>
      <c r="P47" s="1"/>
      <c r="Q47" s="1"/>
      <c r="R47" s="1"/>
      <c r="S47" s="1"/>
      <c r="T47" s="1"/>
      <c r="V47" s="11">
        <f>SUM($U$2:U46)</f>
        <v>0</v>
      </c>
      <c r="W47" s="11">
        <f>IF(A45&lt;$M$1,V47,W43)</f>
        <v>0</v>
      </c>
      <c r="X47" s="10">
        <f>IF(A45&lt;$O$1,V47,X43)</f>
        <v>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:49" ht="12.75">
      <c r="B48" s="10">
        <f>B47</f>
        <v>11.5</v>
      </c>
      <c r="C48" s="11">
        <v>0</v>
      </c>
      <c r="D48" s="11"/>
      <c r="M48" s="1"/>
      <c r="N48" s="1"/>
      <c r="O48" s="1"/>
      <c r="P48" s="1"/>
      <c r="Q48" s="1"/>
      <c r="R48" s="1"/>
      <c r="S48" s="1"/>
      <c r="T48" s="1"/>
      <c r="V48" s="11"/>
      <c r="W48" s="1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0">
        <f>A45+1</f>
        <v>12</v>
      </c>
      <c r="B49" s="10">
        <f>A49-0.5</f>
        <v>11.5</v>
      </c>
      <c r="C49" s="11">
        <v>0</v>
      </c>
      <c r="D49" s="11"/>
      <c r="M49" s="1"/>
      <c r="N49" s="1"/>
      <c r="O49" s="1"/>
      <c r="P49" s="1"/>
      <c r="Q49" s="1"/>
      <c r="R49" s="1"/>
      <c r="S49" s="1"/>
      <c r="T49" s="1"/>
      <c r="V49" s="11"/>
      <c r="W49" s="1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2:49" ht="12.75">
      <c r="B50" s="10">
        <f>B49</f>
        <v>11.5</v>
      </c>
      <c r="C50" s="11" t="e">
        <f>HYPGEOMDIST(A49,$L$1,$I$1,$J$1)</f>
        <v>#NUM!</v>
      </c>
      <c r="D50" s="11"/>
      <c r="M50" s="1"/>
      <c r="N50" s="1"/>
      <c r="O50" s="1"/>
      <c r="P50" s="1"/>
      <c r="Q50" s="1"/>
      <c r="R50" s="1"/>
      <c r="S50" s="1"/>
      <c r="T50" s="1"/>
      <c r="U50" s="11">
        <f>IF(ISNUMBER(C50),C50,0)</f>
        <v>0</v>
      </c>
      <c r="V50" s="11"/>
      <c r="W50" s="1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2:49" ht="12.75">
      <c r="B51" s="10">
        <f>A49+0.5</f>
        <v>12.5</v>
      </c>
      <c r="C51" s="11" t="e">
        <f>C50</f>
        <v>#NUM!</v>
      </c>
      <c r="D51" s="11"/>
      <c r="M51" s="1"/>
      <c r="N51" s="1"/>
      <c r="O51" s="1"/>
      <c r="P51" s="1"/>
      <c r="Q51" s="1"/>
      <c r="R51" s="1"/>
      <c r="S51" s="1"/>
      <c r="T51" s="1"/>
      <c r="V51" s="11">
        <f>SUM($U$2:U50)</f>
        <v>0</v>
      </c>
      <c r="W51" s="11">
        <f>IF(A49&lt;$M$1,V51,W47)</f>
        <v>0</v>
      </c>
      <c r="X51" s="10">
        <f>IF(A49&lt;$O$1,V51,X47)</f>
        <v>0</v>
      </c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2:49" ht="12.75">
      <c r="B52" s="10">
        <f>B51</f>
        <v>12.5</v>
      </c>
      <c r="C52" s="11">
        <v>0</v>
      </c>
      <c r="D52" s="11"/>
      <c r="M52" s="1"/>
      <c r="N52" s="1"/>
      <c r="O52" s="1"/>
      <c r="P52" s="1"/>
      <c r="Q52" s="1"/>
      <c r="R52" s="1"/>
      <c r="S52" s="1"/>
      <c r="T52" s="1"/>
      <c r="V52" s="11"/>
      <c r="W52" s="1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0">
        <f>A49+1</f>
        <v>13</v>
      </c>
      <c r="B53" s="10">
        <f>A53-0.5</f>
        <v>12.5</v>
      </c>
      <c r="C53" s="11">
        <v>0</v>
      </c>
      <c r="D53" s="11"/>
      <c r="M53" s="1"/>
      <c r="N53" s="1"/>
      <c r="O53" s="1"/>
      <c r="P53" s="1"/>
      <c r="Q53" s="1"/>
      <c r="R53" s="1"/>
      <c r="S53" s="1"/>
      <c r="T53" s="1"/>
      <c r="V53" s="11"/>
      <c r="W53" s="1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2:49" ht="12.75">
      <c r="B54" s="10">
        <f>B53</f>
        <v>12.5</v>
      </c>
      <c r="C54" s="11" t="e">
        <f>HYPGEOMDIST(A53,$L$1,$I$1,$J$1)</f>
        <v>#NUM!</v>
      </c>
      <c r="D54" s="11"/>
      <c r="M54" s="1"/>
      <c r="N54" s="1"/>
      <c r="O54" s="1"/>
      <c r="P54" s="1"/>
      <c r="Q54" s="1"/>
      <c r="R54" s="1"/>
      <c r="S54" s="1"/>
      <c r="T54" s="1"/>
      <c r="U54" s="11">
        <f>IF(ISNUMBER(C54),C54,0)</f>
        <v>0</v>
      </c>
      <c r="V54" s="11"/>
      <c r="W54" s="1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49" ht="12.75">
      <c r="B55" s="10">
        <f>A53+0.5</f>
        <v>13.5</v>
      </c>
      <c r="C55" s="11" t="e">
        <f>C54</f>
        <v>#NUM!</v>
      </c>
      <c r="D55" s="11"/>
      <c r="M55" s="1"/>
      <c r="N55" s="1"/>
      <c r="O55" s="1"/>
      <c r="P55" s="1"/>
      <c r="Q55" s="1"/>
      <c r="R55" s="1"/>
      <c r="S55" s="1"/>
      <c r="T55" s="1"/>
      <c r="V55" s="11">
        <f>SUM($U$2:U54)</f>
        <v>0</v>
      </c>
      <c r="W55" s="11">
        <f>IF(A53&lt;$M$1,V55,W51)</f>
        <v>0</v>
      </c>
      <c r="X55" s="10">
        <f>IF(A53&lt;$O$1,V55,X51)</f>
        <v>0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:49" ht="12.75">
      <c r="B56" s="10">
        <f>B55</f>
        <v>13.5</v>
      </c>
      <c r="C56" s="11">
        <v>0</v>
      </c>
      <c r="D56" s="11"/>
      <c r="M56" s="1"/>
      <c r="N56" s="1"/>
      <c r="O56" s="1"/>
      <c r="P56" s="1"/>
      <c r="Q56" s="1"/>
      <c r="R56" s="1"/>
      <c r="S56" s="1"/>
      <c r="T56" s="1"/>
      <c r="V56" s="11"/>
      <c r="W56" s="1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10">
        <f>A53+1</f>
        <v>14</v>
      </c>
      <c r="B57" s="10">
        <f>A57-0.5</f>
        <v>13.5</v>
      </c>
      <c r="C57" s="11">
        <v>0</v>
      </c>
      <c r="D57" s="11"/>
      <c r="M57" s="1"/>
      <c r="N57" s="1"/>
      <c r="O57" s="1"/>
      <c r="P57" s="1"/>
      <c r="Q57" s="1"/>
      <c r="R57" s="1"/>
      <c r="S57" s="1"/>
      <c r="T57" s="1"/>
      <c r="V57" s="11"/>
      <c r="W57" s="1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2:49" ht="12.75">
      <c r="B58" s="10">
        <f>B57</f>
        <v>13.5</v>
      </c>
      <c r="C58" s="11" t="e">
        <f>HYPGEOMDIST(A57,$L$1,$I$1,$J$1)</f>
        <v>#NUM!</v>
      </c>
      <c r="D58" s="11"/>
      <c r="M58" s="1"/>
      <c r="N58" s="1"/>
      <c r="O58" s="1"/>
      <c r="P58" s="1"/>
      <c r="Q58" s="1"/>
      <c r="R58" s="1"/>
      <c r="S58" s="1"/>
      <c r="T58" s="1"/>
      <c r="U58" s="11">
        <f>IF(ISNUMBER(C58),C58,0)</f>
        <v>0</v>
      </c>
      <c r="V58" s="11"/>
      <c r="W58" s="1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2:49" ht="12.75">
      <c r="B59" s="10">
        <f>A57+0.5</f>
        <v>14.5</v>
      </c>
      <c r="C59" s="11" t="e">
        <f>C58</f>
        <v>#NUM!</v>
      </c>
      <c r="D59" s="11"/>
      <c r="M59" s="1"/>
      <c r="N59" s="1"/>
      <c r="O59" s="1"/>
      <c r="P59" s="1"/>
      <c r="Q59" s="1"/>
      <c r="R59" s="1"/>
      <c r="S59" s="1"/>
      <c r="T59" s="1"/>
      <c r="V59" s="11">
        <f>SUM($U$2:U58)</f>
        <v>0</v>
      </c>
      <c r="W59" s="11">
        <f>IF(A57&lt;$M$1,V59,W55)</f>
        <v>0</v>
      </c>
      <c r="X59" s="10">
        <f>IF(A57&lt;$O$1,V59,X55)</f>
        <v>0</v>
      </c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2:49" ht="12.75">
      <c r="B60" s="10">
        <f>B59</f>
        <v>14.5</v>
      </c>
      <c r="C60" s="11">
        <v>0</v>
      </c>
      <c r="D60" s="11"/>
      <c r="M60" s="1"/>
      <c r="N60" s="1"/>
      <c r="O60" s="1"/>
      <c r="P60" s="1"/>
      <c r="Q60" s="1"/>
      <c r="R60" s="1"/>
      <c r="S60" s="1"/>
      <c r="T60" s="1"/>
      <c r="V60" s="11"/>
      <c r="W60" s="1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0">
        <f>A57+1</f>
        <v>15</v>
      </c>
      <c r="B61" s="10">
        <f>A61-0.5</f>
        <v>14.5</v>
      </c>
      <c r="C61" s="11">
        <v>0</v>
      </c>
      <c r="D61" s="11"/>
      <c r="M61" s="1"/>
      <c r="N61" s="1"/>
      <c r="O61" s="1"/>
      <c r="P61" s="1"/>
      <c r="Q61" s="1"/>
      <c r="R61" s="1"/>
      <c r="S61" s="1"/>
      <c r="T61" s="1"/>
      <c r="V61" s="11"/>
      <c r="W61" s="1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2:49" ht="12.75">
      <c r="B62" s="10">
        <f>B61</f>
        <v>14.5</v>
      </c>
      <c r="C62" s="11" t="e">
        <f>HYPGEOMDIST(A61,$L$1,$I$1,$J$1)</f>
        <v>#NUM!</v>
      </c>
      <c r="D62" s="11"/>
      <c r="M62" s="1"/>
      <c r="N62" s="1"/>
      <c r="O62" s="1"/>
      <c r="P62" s="1"/>
      <c r="Q62" s="1"/>
      <c r="R62" s="1"/>
      <c r="S62" s="1"/>
      <c r="T62" s="1"/>
      <c r="U62" s="11">
        <f>IF(ISNUMBER(C62),C62,0)</f>
        <v>0</v>
      </c>
      <c r="V62" s="11"/>
      <c r="W62" s="1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2:49" ht="12.75">
      <c r="B63" s="10">
        <f>A61+0.5</f>
        <v>15.5</v>
      </c>
      <c r="C63" s="11" t="e">
        <f>C62</f>
        <v>#NUM!</v>
      </c>
      <c r="D63" s="11"/>
      <c r="M63" s="1"/>
      <c r="N63" s="1"/>
      <c r="O63" s="1"/>
      <c r="P63" s="1"/>
      <c r="Q63" s="1"/>
      <c r="R63" s="1"/>
      <c r="S63" s="1"/>
      <c r="T63" s="1"/>
      <c r="V63" s="11">
        <f>SUM($U$2:U62)</f>
        <v>0</v>
      </c>
      <c r="W63" s="11">
        <f>IF(A61&lt;$M$1,V63,W59)</f>
        <v>0</v>
      </c>
      <c r="X63" s="10">
        <f>IF(A61&lt;$O$1,V63,X59)</f>
        <v>0</v>
      </c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2:49" ht="12.75">
      <c r="B64" s="10">
        <f>B63</f>
        <v>15.5</v>
      </c>
      <c r="C64" s="11">
        <v>0</v>
      </c>
      <c r="D64" s="11"/>
      <c r="M64" s="1"/>
      <c r="N64" s="1"/>
      <c r="O64" s="1"/>
      <c r="P64" s="1"/>
      <c r="Q64" s="1"/>
      <c r="R64" s="1"/>
      <c r="S64" s="1"/>
      <c r="T64" s="1"/>
      <c r="V64" s="11"/>
      <c r="W64" s="1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0">
        <f>A61+1</f>
        <v>16</v>
      </c>
      <c r="B65" s="10">
        <f>A65-0.5</f>
        <v>15.5</v>
      </c>
      <c r="C65" s="11">
        <v>0</v>
      </c>
      <c r="D65" s="11"/>
      <c r="M65" s="1"/>
      <c r="N65" s="1"/>
      <c r="O65" s="1"/>
      <c r="P65" s="1"/>
      <c r="Q65" s="1"/>
      <c r="R65" s="1"/>
      <c r="S65" s="1"/>
      <c r="T65" s="1"/>
      <c r="V65" s="11"/>
      <c r="W65" s="1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2:49" ht="12.75">
      <c r="B66" s="10">
        <f>B65</f>
        <v>15.5</v>
      </c>
      <c r="C66" s="11" t="e">
        <f>HYPGEOMDIST(A65,$L$1,$I$1,$J$1)</f>
        <v>#NUM!</v>
      </c>
      <c r="D66" s="11"/>
      <c r="M66" s="1"/>
      <c r="N66" s="1"/>
      <c r="O66" s="1"/>
      <c r="P66" s="1"/>
      <c r="Q66" s="1"/>
      <c r="R66" s="1"/>
      <c r="S66" s="1"/>
      <c r="T66" s="1"/>
      <c r="U66" s="11">
        <f>IF(ISNUMBER(C66),C66,0)</f>
        <v>0</v>
      </c>
      <c r="V66" s="11"/>
      <c r="W66" s="1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2:49" ht="12.75">
      <c r="B67" s="10">
        <f>A65+0.5</f>
        <v>16.5</v>
      </c>
      <c r="C67" s="11" t="e">
        <f>C66</f>
        <v>#NUM!</v>
      </c>
      <c r="D67" s="11"/>
      <c r="M67" s="1"/>
      <c r="N67" s="1"/>
      <c r="O67" s="1"/>
      <c r="P67" s="1"/>
      <c r="Q67" s="1"/>
      <c r="R67" s="1"/>
      <c r="S67" s="1"/>
      <c r="T67" s="1"/>
      <c r="V67" s="11">
        <f>SUM($U$2:U66)</f>
        <v>0</v>
      </c>
      <c r="W67" s="11">
        <f>IF(A65&lt;$M$1,V67,W63)</f>
        <v>0</v>
      </c>
      <c r="X67" s="10">
        <f>IF(A65&lt;$O$1,V67,X63)</f>
        <v>0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2:49" ht="12.75">
      <c r="B68" s="10">
        <f>B67</f>
        <v>16.5</v>
      </c>
      <c r="C68" s="11">
        <v>0</v>
      </c>
      <c r="D68" s="11"/>
      <c r="M68" s="1"/>
      <c r="N68" s="1"/>
      <c r="O68" s="1"/>
      <c r="P68" s="1"/>
      <c r="Q68" s="1"/>
      <c r="R68" s="1"/>
      <c r="S68" s="1"/>
      <c r="T68" s="1"/>
      <c r="V68" s="11"/>
      <c r="W68" s="1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0">
        <f>A65+1</f>
        <v>17</v>
      </c>
      <c r="B69" s="10">
        <f>A69-0.5</f>
        <v>16.5</v>
      </c>
      <c r="C69" s="11">
        <v>0</v>
      </c>
      <c r="D69" s="11"/>
      <c r="M69" s="1"/>
      <c r="N69" s="1"/>
      <c r="O69" s="1"/>
      <c r="P69" s="1"/>
      <c r="Q69" s="1"/>
      <c r="R69" s="1"/>
      <c r="S69" s="1"/>
      <c r="T69" s="1"/>
      <c r="V69" s="11"/>
      <c r="W69" s="1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2:49" ht="12.75">
      <c r="B70" s="10">
        <f>B69</f>
        <v>16.5</v>
      </c>
      <c r="C70" s="11" t="e">
        <f>HYPGEOMDIST(A69,$L$1,$I$1,$J$1)</f>
        <v>#NUM!</v>
      </c>
      <c r="D70" s="11"/>
      <c r="M70" s="1"/>
      <c r="N70" s="1"/>
      <c r="O70" s="1"/>
      <c r="P70" s="1"/>
      <c r="Q70" s="1"/>
      <c r="R70" s="1"/>
      <c r="S70" s="1"/>
      <c r="T70" s="1"/>
      <c r="U70" s="11">
        <f>IF(ISNUMBER(C70),C70,0)</f>
        <v>0</v>
      </c>
      <c r="V70" s="11"/>
      <c r="W70" s="1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2:49" ht="12.75">
      <c r="B71" s="10">
        <f>A69+0.5</f>
        <v>17.5</v>
      </c>
      <c r="C71" s="11" t="e">
        <f>C70</f>
        <v>#NUM!</v>
      </c>
      <c r="D71" s="11"/>
      <c r="M71" s="1"/>
      <c r="N71" s="1"/>
      <c r="O71" s="1"/>
      <c r="P71" s="1"/>
      <c r="Q71" s="1"/>
      <c r="R71" s="1"/>
      <c r="S71" s="1"/>
      <c r="T71" s="1"/>
      <c r="V71" s="11">
        <f>SUM($U$2:U70)</f>
        <v>0</v>
      </c>
      <c r="W71" s="11">
        <f>IF(A69&lt;$M$1,V71,W67)</f>
        <v>0</v>
      </c>
      <c r="X71" s="10">
        <f>IF(A69&lt;$O$1,V71,X67)</f>
        <v>0</v>
      </c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2:49" ht="12.75">
      <c r="B72" s="10">
        <f>B71</f>
        <v>17.5</v>
      </c>
      <c r="C72" s="11">
        <v>0</v>
      </c>
      <c r="D72" s="11"/>
      <c r="M72" s="1"/>
      <c r="N72" s="1"/>
      <c r="O72" s="1"/>
      <c r="P72" s="1"/>
      <c r="Q72" s="1"/>
      <c r="R72" s="1"/>
      <c r="S72" s="1"/>
      <c r="T72" s="1"/>
      <c r="V72" s="11"/>
      <c r="W72" s="1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0">
        <f>A69+1</f>
        <v>18</v>
      </c>
      <c r="B73" s="10">
        <f>A73-0.5</f>
        <v>17.5</v>
      </c>
      <c r="C73" s="11">
        <v>0</v>
      </c>
      <c r="D73" s="11"/>
      <c r="M73" s="1"/>
      <c r="N73" s="1"/>
      <c r="O73" s="1"/>
      <c r="P73" s="1"/>
      <c r="Q73" s="1"/>
      <c r="R73" s="1"/>
      <c r="S73" s="1"/>
      <c r="T73" s="1"/>
      <c r="V73" s="11"/>
      <c r="W73" s="1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2:49" ht="12.75">
      <c r="B74" s="10">
        <f>B73</f>
        <v>17.5</v>
      </c>
      <c r="C74" s="11" t="e">
        <f>HYPGEOMDIST(A73,$L$1,$I$1,$J$1)</f>
        <v>#NUM!</v>
      </c>
      <c r="D74" s="11"/>
      <c r="M74" s="1"/>
      <c r="N74" s="1"/>
      <c r="O74" s="1"/>
      <c r="P74" s="1"/>
      <c r="Q74" s="1"/>
      <c r="R74" s="1"/>
      <c r="S74" s="1"/>
      <c r="T74" s="1"/>
      <c r="U74" s="11">
        <f>IF(ISNUMBER(C74),C74,0)</f>
        <v>0</v>
      </c>
      <c r="V74" s="11"/>
      <c r="W74" s="1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:49" ht="12.75">
      <c r="B75" s="10">
        <f>A73+0.5</f>
        <v>18.5</v>
      </c>
      <c r="C75" s="11" t="e">
        <f>C74</f>
        <v>#NUM!</v>
      </c>
      <c r="D75" s="11"/>
      <c r="M75" s="1"/>
      <c r="N75" s="1"/>
      <c r="O75" s="1"/>
      <c r="P75" s="1"/>
      <c r="Q75" s="1"/>
      <c r="R75" s="1"/>
      <c r="S75" s="1"/>
      <c r="T75" s="1"/>
      <c r="V75" s="11">
        <f>SUM($U$2:U74)</f>
        <v>0</v>
      </c>
      <c r="W75" s="11">
        <f>IF(A73&lt;$M$1,V75,W71)</f>
        <v>0</v>
      </c>
      <c r="X75" s="10">
        <f>IF(A73&lt;$O$1,V75,X71)</f>
        <v>0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:49" ht="12.75">
      <c r="B76" s="10">
        <f>B75</f>
        <v>18.5</v>
      </c>
      <c r="C76" s="11">
        <v>0</v>
      </c>
      <c r="D76" s="11"/>
      <c r="M76" s="1"/>
      <c r="N76" s="1"/>
      <c r="O76" s="1"/>
      <c r="P76" s="1"/>
      <c r="Q76" s="1"/>
      <c r="R76" s="1"/>
      <c r="S76" s="1"/>
      <c r="T76" s="1"/>
      <c r="V76" s="11"/>
      <c r="W76" s="1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0">
        <f>A73+1</f>
        <v>19</v>
      </c>
      <c r="B77" s="10">
        <f>A77-0.5</f>
        <v>18.5</v>
      </c>
      <c r="C77" s="11">
        <v>0</v>
      </c>
      <c r="D77" s="11"/>
      <c r="M77" s="1"/>
      <c r="N77" s="1"/>
      <c r="O77" s="1"/>
      <c r="P77" s="1"/>
      <c r="Q77" s="1"/>
      <c r="R77" s="1"/>
      <c r="S77" s="1"/>
      <c r="T77" s="1"/>
      <c r="V77" s="11"/>
      <c r="W77" s="1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2:49" ht="12.75">
      <c r="B78" s="10">
        <f>B77</f>
        <v>18.5</v>
      </c>
      <c r="C78" s="11" t="e">
        <f>HYPGEOMDIST(A77,$L$1,$I$1,$J$1)</f>
        <v>#NUM!</v>
      </c>
      <c r="D78" s="11"/>
      <c r="M78" s="1"/>
      <c r="N78" s="1"/>
      <c r="O78" s="1"/>
      <c r="P78" s="1"/>
      <c r="Q78" s="1"/>
      <c r="R78" s="1"/>
      <c r="S78" s="1"/>
      <c r="T78" s="1"/>
      <c r="U78" s="11">
        <f>IF(ISNUMBER(C78),C78,0)</f>
        <v>0</v>
      </c>
      <c r="V78" s="11"/>
      <c r="W78" s="1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2:49" ht="12.75">
      <c r="B79" s="10">
        <f>A77+0.5</f>
        <v>19.5</v>
      </c>
      <c r="C79" s="11" t="e">
        <f>C78</f>
        <v>#NUM!</v>
      </c>
      <c r="D79" s="11"/>
      <c r="M79" s="1"/>
      <c r="N79" s="1"/>
      <c r="O79" s="1"/>
      <c r="P79" s="1"/>
      <c r="Q79" s="1"/>
      <c r="R79" s="1"/>
      <c r="S79" s="1"/>
      <c r="T79" s="1"/>
      <c r="V79" s="11">
        <f>SUM($U$2:U78)</f>
        <v>0</v>
      </c>
      <c r="W79" s="11">
        <f>IF(A77&lt;$M$1,V79,W75)</f>
        <v>0</v>
      </c>
      <c r="X79" s="10">
        <f>IF(A77&lt;$O$1,V79,X75)</f>
        <v>0</v>
      </c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2:49" ht="12.75">
      <c r="B80" s="10">
        <f>B79</f>
        <v>19.5</v>
      </c>
      <c r="C80" s="11">
        <v>0</v>
      </c>
      <c r="D80" s="11"/>
      <c r="M80" s="1"/>
      <c r="N80" s="1"/>
      <c r="O80" s="1"/>
      <c r="P80" s="1"/>
      <c r="Q80" s="1"/>
      <c r="R80" s="1"/>
      <c r="S80" s="1"/>
      <c r="T80" s="1"/>
      <c r="V80" s="11"/>
      <c r="W80" s="1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0">
        <f>A77+1</f>
        <v>20</v>
      </c>
      <c r="B81" s="10">
        <f>A81-0.5</f>
        <v>19.5</v>
      </c>
      <c r="C81" s="11">
        <v>0</v>
      </c>
      <c r="D81" s="11"/>
      <c r="M81" s="1"/>
      <c r="N81" s="1"/>
      <c r="O81" s="1"/>
      <c r="P81" s="1"/>
      <c r="Q81" s="1"/>
      <c r="R81" s="1"/>
      <c r="S81" s="1"/>
      <c r="T81" s="1"/>
      <c r="V81" s="11"/>
      <c r="W81" s="1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2:49" ht="12.75">
      <c r="B82" s="10">
        <f>B81</f>
        <v>19.5</v>
      </c>
      <c r="C82" s="11" t="e">
        <f>HYPGEOMDIST(A81,$L$1,$I$1,$J$1)</f>
        <v>#NUM!</v>
      </c>
      <c r="D82" s="11"/>
      <c r="M82" s="1"/>
      <c r="N82" s="1"/>
      <c r="O82" s="1"/>
      <c r="P82" s="1"/>
      <c r="Q82" s="1"/>
      <c r="R82" s="1"/>
      <c r="S82" s="1"/>
      <c r="T82" s="1"/>
      <c r="U82" s="11">
        <f>IF(ISNUMBER(C82),C82,0)</f>
        <v>0</v>
      </c>
      <c r="V82" s="11"/>
      <c r="W82" s="1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2:49" ht="12.75">
      <c r="B83" s="10">
        <f>A81+0.5</f>
        <v>20.5</v>
      </c>
      <c r="C83" s="11" t="e">
        <f>C82</f>
        <v>#NUM!</v>
      </c>
      <c r="D83" s="11"/>
      <c r="M83" s="1"/>
      <c r="N83" s="1"/>
      <c r="O83" s="1"/>
      <c r="P83" s="1"/>
      <c r="Q83" s="1"/>
      <c r="R83" s="1"/>
      <c r="S83" s="1"/>
      <c r="T83" s="1"/>
      <c r="V83" s="11">
        <f>SUM($U$2:U82)</f>
        <v>0</v>
      </c>
      <c r="W83" s="11">
        <f>IF(A81&lt;$M$1,V83,W79)</f>
        <v>0</v>
      </c>
      <c r="X83" s="10">
        <f>IF(A81&lt;$O$1,V83,X79)</f>
        <v>0</v>
      </c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2:49" ht="12.75">
      <c r="B84" s="10">
        <f>B83</f>
        <v>20.5</v>
      </c>
      <c r="C84" s="11">
        <v>0</v>
      </c>
      <c r="D84" s="11"/>
      <c r="M84" s="1"/>
      <c r="N84" s="1"/>
      <c r="O84" s="1"/>
      <c r="P84" s="1"/>
      <c r="Q84" s="1"/>
      <c r="R84" s="1"/>
      <c r="S84" s="1"/>
      <c r="T84" s="1"/>
      <c r="V84" s="11"/>
      <c r="W84" s="1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0">
        <f>A81+1</f>
        <v>21</v>
      </c>
      <c r="B85" s="10">
        <f>A85-0.5</f>
        <v>20.5</v>
      </c>
      <c r="C85" s="11">
        <v>0</v>
      </c>
      <c r="D85" s="11"/>
      <c r="M85" s="1"/>
      <c r="N85" s="1"/>
      <c r="O85" s="1"/>
      <c r="P85" s="1"/>
      <c r="Q85" s="1"/>
      <c r="R85" s="1"/>
      <c r="S85" s="1"/>
      <c r="T85" s="1"/>
      <c r="V85" s="11"/>
      <c r="W85" s="1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2:49" ht="12.75">
      <c r="B86" s="10">
        <f>B85</f>
        <v>20.5</v>
      </c>
      <c r="C86" s="11" t="e">
        <f>HYPGEOMDIST(A85,$L$1,$I$1,$J$1)</f>
        <v>#NUM!</v>
      </c>
      <c r="D86" s="11"/>
      <c r="M86" s="1"/>
      <c r="N86" s="1"/>
      <c r="O86" s="1"/>
      <c r="P86" s="1"/>
      <c r="Q86" s="1"/>
      <c r="R86" s="1"/>
      <c r="S86" s="1"/>
      <c r="T86" s="1"/>
      <c r="U86" s="11">
        <f>IF(ISNUMBER(C86),C86,0)</f>
        <v>0</v>
      </c>
      <c r="V86" s="11"/>
      <c r="W86" s="1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2:49" ht="12.75">
      <c r="B87" s="10">
        <f>A85+0.5</f>
        <v>21.5</v>
      </c>
      <c r="C87" s="11" t="e">
        <f>C86</f>
        <v>#NUM!</v>
      </c>
      <c r="D87" s="11"/>
      <c r="M87" s="1"/>
      <c r="N87" s="1"/>
      <c r="O87" s="1"/>
      <c r="P87" s="1"/>
      <c r="Q87" s="1"/>
      <c r="R87" s="1"/>
      <c r="S87" s="1"/>
      <c r="T87" s="1"/>
      <c r="V87" s="11">
        <f>SUM($U$2:U86)</f>
        <v>0</v>
      </c>
      <c r="W87" s="11">
        <f>IF(A85&lt;$M$1,V87,W83)</f>
        <v>0</v>
      </c>
      <c r="X87" s="10">
        <f>IF(A85&lt;$O$1,V87,X83)</f>
        <v>0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2:49" ht="12.75">
      <c r="B88" s="10">
        <f>B87</f>
        <v>21.5</v>
      </c>
      <c r="C88" s="11">
        <v>0</v>
      </c>
      <c r="D88" s="11"/>
      <c r="M88" s="1"/>
      <c r="N88" s="1"/>
      <c r="O88" s="1"/>
      <c r="P88" s="1"/>
      <c r="Q88" s="1"/>
      <c r="R88" s="1"/>
      <c r="S88" s="1"/>
      <c r="T88" s="1"/>
      <c r="V88" s="11"/>
      <c r="W88" s="1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0">
        <f>A85+1</f>
        <v>22</v>
      </c>
      <c r="B89" s="10">
        <f>A89-0.5</f>
        <v>21.5</v>
      </c>
      <c r="C89" s="11">
        <v>0</v>
      </c>
      <c r="D89" s="11"/>
      <c r="M89" s="1"/>
      <c r="N89" s="1"/>
      <c r="O89" s="1"/>
      <c r="P89" s="1"/>
      <c r="Q89" s="1"/>
      <c r="R89" s="1"/>
      <c r="S89" s="1"/>
      <c r="T89" s="1"/>
      <c r="V89" s="11"/>
      <c r="W89" s="1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2:49" ht="12.75">
      <c r="B90" s="10">
        <f>B89</f>
        <v>21.5</v>
      </c>
      <c r="C90" s="11" t="e">
        <f>HYPGEOMDIST(A89,$L$1,$I$1,$J$1)</f>
        <v>#NUM!</v>
      </c>
      <c r="D90" s="11"/>
      <c r="M90" s="1"/>
      <c r="N90" s="1"/>
      <c r="O90" s="1"/>
      <c r="P90" s="1"/>
      <c r="Q90" s="1"/>
      <c r="R90" s="1"/>
      <c r="S90" s="1"/>
      <c r="T90" s="1"/>
      <c r="U90" s="11">
        <f>IF(ISNUMBER(C90),C90,0)</f>
        <v>0</v>
      </c>
      <c r="V90" s="11"/>
      <c r="W90" s="1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2:49" ht="12.75">
      <c r="B91" s="10">
        <f>A89+0.5</f>
        <v>22.5</v>
      </c>
      <c r="C91" s="11" t="e">
        <f>C90</f>
        <v>#NUM!</v>
      </c>
      <c r="D91" s="11"/>
      <c r="M91" s="1"/>
      <c r="N91" s="1"/>
      <c r="O91" s="1"/>
      <c r="P91" s="1"/>
      <c r="Q91" s="1"/>
      <c r="R91" s="1"/>
      <c r="S91" s="1"/>
      <c r="T91" s="1"/>
      <c r="V91" s="11">
        <f>SUM($U$2:U90)</f>
        <v>0</v>
      </c>
      <c r="W91" s="11">
        <f>IF(A89&lt;$M$1,V91,W87)</f>
        <v>0</v>
      </c>
      <c r="X91" s="10">
        <f>IF(A89&lt;$O$1,V91,X87)</f>
        <v>0</v>
      </c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2:49" ht="12.75">
      <c r="B92" s="10">
        <f>B91</f>
        <v>22.5</v>
      </c>
      <c r="C92" s="11">
        <v>0</v>
      </c>
      <c r="D92" s="11"/>
      <c r="M92" s="1"/>
      <c r="N92" s="1"/>
      <c r="O92" s="1"/>
      <c r="P92" s="1"/>
      <c r="Q92" s="1"/>
      <c r="R92" s="1"/>
      <c r="S92" s="1"/>
      <c r="T92" s="1"/>
      <c r="V92" s="11"/>
      <c r="W92" s="1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0">
        <f>A89+1</f>
        <v>23</v>
      </c>
      <c r="B93" s="10">
        <f>A93-0.5</f>
        <v>22.5</v>
      </c>
      <c r="C93" s="11">
        <v>0</v>
      </c>
      <c r="D93" s="11"/>
      <c r="M93" s="1"/>
      <c r="N93" s="1"/>
      <c r="O93" s="1"/>
      <c r="P93" s="1"/>
      <c r="Q93" s="1"/>
      <c r="R93" s="1"/>
      <c r="S93" s="1"/>
      <c r="T93" s="1"/>
      <c r="V93" s="11"/>
      <c r="W93" s="1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2:49" ht="12.75">
      <c r="B94" s="10">
        <f>B93</f>
        <v>22.5</v>
      </c>
      <c r="C94" s="11" t="e">
        <f>HYPGEOMDIST(A93,$L$1,$I$1,$J$1)</f>
        <v>#NUM!</v>
      </c>
      <c r="D94" s="11"/>
      <c r="M94" s="1"/>
      <c r="N94" s="1"/>
      <c r="O94" s="1"/>
      <c r="P94" s="1"/>
      <c r="Q94" s="1"/>
      <c r="R94" s="1"/>
      <c r="S94" s="1"/>
      <c r="T94" s="1"/>
      <c r="U94" s="11">
        <f>IF(ISNUMBER(C94),C94,0)</f>
        <v>0</v>
      </c>
      <c r="V94" s="11"/>
      <c r="W94" s="1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:49" ht="12.75">
      <c r="B95" s="10">
        <f>A93+0.5</f>
        <v>23.5</v>
      </c>
      <c r="C95" s="11" t="e">
        <f>C94</f>
        <v>#NUM!</v>
      </c>
      <c r="D95" s="11"/>
      <c r="M95" s="1"/>
      <c r="N95" s="1"/>
      <c r="O95" s="1"/>
      <c r="P95" s="1"/>
      <c r="Q95" s="1"/>
      <c r="R95" s="1"/>
      <c r="S95" s="1"/>
      <c r="T95" s="1"/>
      <c r="V95" s="11">
        <f>SUM($U$2:U94)</f>
        <v>0</v>
      </c>
      <c r="W95" s="11">
        <f>IF(A93&lt;$M$1,V95,W91)</f>
        <v>0</v>
      </c>
      <c r="X95" s="10">
        <f>IF(A93&lt;$O$1,V95,X91)</f>
        <v>0</v>
      </c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2:49" ht="12.75">
      <c r="B96" s="10">
        <f>B95</f>
        <v>23.5</v>
      </c>
      <c r="C96" s="11">
        <v>0</v>
      </c>
      <c r="D96" s="11"/>
      <c r="M96" s="1"/>
      <c r="N96" s="1"/>
      <c r="O96" s="1"/>
      <c r="P96" s="1"/>
      <c r="Q96" s="1"/>
      <c r="R96" s="1"/>
      <c r="S96" s="1"/>
      <c r="T96" s="1"/>
      <c r="V96" s="11"/>
      <c r="W96" s="1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0">
        <f>A93+1</f>
        <v>24</v>
      </c>
      <c r="B97" s="10">
        <f>A97-0.5</f>
        <v>23.5</v>
      </c>
      <c r="C97" s="11">
        <v>0</v>
      </c>
      <c r="D97" s="11"/>
      <c r="M97" s="1"/>
      <c r="N97" s="1"/>
      <c r="O97" s="1"/>
      <c r="P97" s="1"/>
      <c r="Q97" s="1"/>
      <c r="R97" s="1"/>
      <c r="S97" s="1"/>
      <c r="T97" s="1"/>
      <c r="V97" s="11"/>
      <c r="W97" s="1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2:49" ht="12.75">
      <c r="B98" s="10">
        <f>B97</f>
        <v>23.5</v>
      </c>
      <c r="C98" s="11" t="e">
        <f>HYPGEOMDIST(A97,$L$1,$I$1,$J$1)</f>
        <v>#NUM!</v>
      </c>
      <c r="D98" s="11"/>
      <c r="M98" s="1"/>
      <c r="N98" s="1"/>
      <c r="O98" s="1"/>
      <c r="P98" s="1"/>
      <c r="Q98" s="1"/>
      <c r="R98" s="1"/>
      <c r="S98" s="1"/>
      <c r="T98" s="1"/>
      <c r="U98" s="11">
        <f>IF(ISNUMBER(C98),C98,0)</f>
        <v>0</v>
      </c>
      <c r="V98" s="11"/>
      <c r="W98" s="1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2:49" ht="12.75">
      <c r="B99" s="10">
        <f>A97+0.5</f>
        <v>24.5</v>
      </c>
      <c r="C99" s="11" t="e">
        <f>C98</f>
        <v>#NUM!</v>
      </c>
      <c r="D99" s="11"/>
      <c r="M99" s="1"/>
      <c r="N99" s="1"/>
      <c r="O99" s="1"/>
      <c r="P99" s="1"/>
      <c r="Q99" s="1"/>
      <c r="R99" s="1"/>
      <c r="S99" s="1"/>
      <c r="T99" s="1"/>
      <c r="V99" s="11">
        <f>SUM($U$2:U98)</f>
        <v>0</v>
      </c>
      <c r="W99" s="11">
        <f>IF(A97&lt;$M$1,V99,W95)</f>
        <v>0</v>
      </c>
      <c r="X99" s="10">
        <f>IF(A97&lt;$O$1,V99,X95)</f>
        <v>0</v>
      </c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2:49" ht="12.75">
      <c r="B100" s="10">
        <f>B99</f>
        <v>24.5</v>
      </c>
      <c r="C100" s="11">
        <v>0</v>
      </c>
      <c r="D100" s="11"/>
      <c r="M100" s="1"/>
      <c r="N100" s="1"/>
      <c r="O100" s="1"/>
      <c r="P100" s="1"/>
      <c r="Q100" s="1"/>
      <c r="R100" s="1"/>
      <c r="S100" s="1"/>
      <c r="T100" s="1"/>
      <c r="V100" s="11"/>
      <c r="W100" s="1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0">
        <f>A97+1</f>
        <v>25</v>
      </c>
      <c r="B101" s="10">
        <f>A101-0.5</f>
        <v>24.5</v>
      </c>
      <c r="C101" s="11">
        <v>0</v>
      </c>
      <c r="D101" s="11"/>
      <c r="M101" s="1"/>
      <c r="N101" s="1"/>
      <c r="O101" s="1"/>
      <c r="P101" s="1"/>
      <c r="Q101" s="1"/>
      <c r="R101" s="1"/>
      <c r="S101" s="1"/>
      <c r="T101" s="1"/>
      <c r="V101" s="11"/>
      <c r="W101" s="1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2:49" ht="12.75">
      <c r="B102" s="10">
        <f>B101</f>
        <v>24.5</v>
      </c>
      <c r="C102" s="11" t="e">
        <f>HYPGEOMDIST(A101,$L$1,$I$1,$J$1)</f>
        <v>#NUM!</v>
      </c>
      <c r="D102" s="11"/>
      <c r="M102" s="1"/>
      <c r="N102" s="1"/>
      <c r="O102" s="1"/>
      <c r="P102" s="1"/>
      <c r="Q102" s="1"/>
      <c r="R102" s="1"/>
      <c r="S102" s="1"/>
      <c r="T102" s="1"/>
      <c r="U102" s="11">
        <f>IF(ISNUMBER(C102),C102,0)</f>
        <v>0</v>
      </c>
      <c r="V102" s="11"/>
      <c r="W102" s="1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2:49" ht="12.75">
      <c r="B103" s="10">
        <f>A101+0.5</f>
        <v>25.5</v>
      </c>
      <c r="C103" s="11" t="e">
        <f>C102</f>
        <v>#NUM!</v>
      </c>
      <c r="D103" s="11"/>
      <c r="M103" s="1"/>
      <c r="N103" s="1"/>
      <c r="O103" s="1"/>
      <c r="P103" s="1"/>
      <c r="Q103" s="1"/>
      <c r="R103" s="1"/>
      <c r="S103" s="1"/>
      <c r="T103" s="1"/>
      <c r="V103" s="11">
        <f>SUM($U$2:U102)</f>
        <v>0</v>
      </c>
      <c r="W103" s="11">
        <f>IF(A101&lt;$M$1,V103,W99)</f>
        <v>0</v>
      </c>
      <c r="X103" s="10">
        <f>IF(A101&lt;$O$1,V103,X99)</f>
        <v>0</v>
      </c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2:49" ht="12.75">
      <c r="B104" s="10">
        <f>B103</f>
        <v>25.5</v>
      </c>
      <c r="C104" s="11">
        <v>0</v>
      </c>
      <c r="D104" s="11"/>
      <c r="M104" s="1"/>
      <c r="N104" s="1"/>
      <c r="O104" s="1"/>
      <c r="P104" s="1"/>
      <c r="Q104" s="1"/>
      <c r="R104" s="1"/>
      <c r="S104" s="1"/>
      <c r="T104" s="1"/>
      <c r="V104" s="11"/>
      <c r="W104" s="1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0">
        <f>A101+1</f>
        <v>26</v>
      </c>
      <c r="B105" s="10">
        <f>A105-0.5</f>
        <v>25.5</v>
      </c>
      <c r="C105" s="11">
        <v>0</v>
      </c>
      <c r="D105" s="11"/>
      <c r="M105" s="1"/>
      <c r="N105" s="1"/>
      <c r="O105" s="1"/>
      <c r="P105" s="1"/>
      <c r="Q105" s="1"/>
      <c r="R105" s="1"/>
      <c r="S105" s="1"/>
      <c r="T105" s="1"/>
      <c r="V105" s="11"/>
      <c r="W105" s="1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2:49" ht="12.75">
      <c r="B106" s="10">
        <f>B105</f>
        <v>25.5</v>
      </c>
      <c r="C106" s="11" t="e">
        <f>HYPGEOMDIST(A105,$L$1,$I$1,$J$1)</f>
        <v>#NUM!</v>
      </c>
      <c r="D106" s="11"/>
      <c r="M106" s="1"/>
      <c r="N106" s="1"/>
      <c r="O106" s="1"/>
      <c r="P106" s="1"/>
      <c r="Q106" s="1"/>
      <c r="R106" s="1"/>
      <c r="S106" s="1"/>
      <c r="T106" s="1"/>
      <c r="U106" s="11">
        <f>IF(ISNUMBER(C106),C106,0)</f>
        <v>0</v>
      </c>
      <c r="V106" s="11"/>
      <c r="W106" s="1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2:49" ht="12.75">
      <c r="B107" s="10">
        <f>A105+0.5</f>
        <v>26.5</v>
      </c>
      <c r="C107" s="11" t="e">
        <f>C106</f>
        <v>#NUM!</v>
      </c>
      <c r="D107" s="11"/>
      <c r="M107" s="1"/>
      <c r="N107" s="1"/>
      <c r="O107" s="1"/>
      <c r="P107" s="1"/>
      <c r="Q107" s="1"/>
      <c r="R107" s="1"/>
      <c r="S107" s="1"/>
      <c r="T107" s="1"/>
      <c r="V107" s="11">
        <f>SUM($U$2:U106)</f>
        <v>0</v>
      </c>
      <c r="W107" s="11">
        <f>IF(A105&lt;$M$1,V107,W103)</f>
        <v>0</v>
      </c>
      <c r="X107" s="10">
        <f>IF(A105&lt;$O$1,V107,X103)</f>
        <v>0</v>
      </c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2:49" ht="12.75">
      <c r="B108" s="10">
        <f>B107</f>
        <v>26.5</v>
      </c>
      <c r="C108" s="11">
        <v>0</v>
      </c>
      <c r="D108" s="11"/>
      <c r="M108" s="1"/>
      <c r="N108" s="1"/>
      <c r="O108" s="1"/>
      <c r="P108" s="1"/>
      <c r="Q108" s="1"/>
      <c r="R108" s="1"/>
      <c r="S108" s="1"/>
      <c r="T108" s="1"/>
      <c r="V108" s="11"/>
      <c r="W108" s="1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0">
        <f>A105+1</f>
        <v>27</v>
      </c>
      <c r="B109" s="10">
        <f>A109-0.5</f>
        <v>26.5</v>
      </c>
      <c r="C109" s="11">
        <v>0</v>
      </c>
      <c r="D109" s="11"/>
      <c r="V109" s="11"/>
      <c r="W109" s="1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2:49" ht="12.75">
      <c r="B110" s="10">
        <f>B109</f>
        <v>26.5</v>
      </c>
      <c r="C110" s="11" t="e">
        <f>HYPGEOMDIST(A109,$L$1,$I$1,$J$1)</f>
        <v>#NUM!</v>
      </c>
      <c r="D110" s="11"/>
      <c r="U110" s="11">
        <f>IF(ISNUMBER(C110),C110,0)</f>
        <v>0</v>
      </c>
      <c r="V110" s="11"/>
      <c r="W110" s="1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2:49" ht="12.75">
      <c r="B111" s="10">
        <f>A109+0.5</f>
        <v>27.5</v>
      </c>
      <c r="C111" s="11" t="e">
        <f>C110</f>
        <v>#NUM!</v>
      </c>
      <c r="D111" s="11"/>
      <c r="V111" s="11">
        <f>SUM($U$2:U110)</f>
        <v>0</v>
      </c>
      <c r="W111" s="11">
        <f>IF(A109&lt;$M$1,V111,W107)</f>
        <v>0</v>
      </c>
      <c r="X111" s="10">
        <f>IF(A109&lt;$O$1,V111,X107)</f>
        <v>0</v>
      </c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2:49" ht="12.75">
      <c r="B112" s="10">
        <f>B111</f>
        <v>27.5</v>
      </c>
      <c r="C112" s="11">
        <v>0</v>
      </c>
      <c r="D112" s="11"/>
      <c r="V112" s="11"/>
      <c r="W112" s="1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0">
        <f>A109+1</f>
        <v>28</v>
      </c>
      <c r="B113" s="10">
        <f>A113-0.5</f>
        <v>27.5</v>
      </c>
      <c r="C113" s="11">
        <v>0</v>
      </c>
      <c r="D113" s="11"/>
      <c r="V113" s="11"/>
      <c r="W113" s="1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2:49" ht="12.75">
      <c r="B114" s="10">
        <f>B113</f>
        <v>27.5</v>
      </c>
      <c r="C114" s="11">
        <f>HYPGEOMDIST(A113,$L$1,$I$1,$J$1)</f>
        <v>8.340385366958579E-10</v>
      </c>
      <c r="D114" s="11"/>
      <c r="U114" s="11">
        <f>IF(ISNUMBER(C114),C114,0)</f>
        <v>8.340385366958579E-10</v>
      </c>
      <c r="V114" s="11"/>
      <c r="W114" s="1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2:49" ht="12.75">
      <c r="B115" s="10">
        <f>A113+0.5</f>
        <v>28.5</v>
      </c>
      <c r="C115" s="11">
        <f>C114</f>
        <v>8.340385366958579E-10</v>
      </c>
      <c r="D115" s="11"/>
      <c r="V115" s="11">
        <f>SUM($U$2:U114)</f>
        <v>8.340385366958579E-10</v>
      </c>
      <c r="W115" s="11">
        <f>IF(A113&lt;$M$1,V115,W111)</f>
        <v>8.340385366958579E-10</v>
      </c>
      <c r="X115" s="10">
        <f>IF(A113&lt;$O$1,V115,X111)</f>
        <v>8.340385366958579E-10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2:49" ht="12.75">
      <c r="B116" s="10">
        <f>B115</f>
        <v>28.5</v>
      </c>
      <c r="C116" s="11">
        <v>0</v>
      </c>
      <c r="D116" s="11"/>
      <c r="V116" s="11"/>
      <c r="W116" s="1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0">
        <f>A113+1</f>
        <v>29</v>
      </c>
      <c r="B117" s="10">
        <f>A117-0.5</f>
        <v>28.5</v>
      </c>
      <c r="C117" s="11">
        <v>0</v>
      </c>
      <c r="D117" s="11"/>
      <c r="V117" s="11"/>
      <c r="W117" s="1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2:49" ht="12.75">
      <c r="B118" s="10">
        <f>B117</f>
        <v>28.5</v>
      </c>
      <c r="C118" s="11">
        <f>HYPGEOMDIST(A117,$L$1,$I$1,$J$1)</f>
        <v>3.6553895866911574E-08</v>
      </c>
      <c r="D118" s="11"/>
      <c r="U118" s="11">
        <f>IF(ISNUMBER(C118),C118,0)</f>
        <v>3.6553895866911574E-08</v>
      </c>
      <c r="V118" s="11"/>
      <c r="W118" s="1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2:49" ht="12.75">
      <c r="B119" s="10">
        <f>A117+0.5</f>
        <v>29.5</v>
      </c>
      <c r="C119" s="11">
        <f>C118</f>
        <v>3.6553895866911574E-08</v>
      </c>
      <c r="D119" s="11"/>
      <c r="V119" s="11">
        <f>SUM($U$2:U118)</f>
        <v>3.738793440360743E-08</v>
      </c>
      <c r="W119" s="11">
        <f>IF(A117&lt;$M$1,V119,W115)</f>
        <v>3.738793440360743E-08</v>
      </c>
      <c r="X119" s="10">
        <f>IF(A117&lt;$O$1,V119,X115)</f>
        <v>3.738793440360743E-08</v>
      </c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2:49" ht="12.75">
      <c r="B120" s="10">
        <f>B119</f>
        <v>29.5</v>
      </c>
      <c r="C120" s="11">
        <v>0</v>
      </c>
      <c r="D120" s="11"/>
      <c r="V120" s="11"/>
      <c r="W120" s="1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0">
        <f>A117+1</f>
        <v>30</v>
      </c>
      <c r="B121" s="10">
        <f>A121-0.5</f>
        <v>29.5</v>
      </c>
      <c r="C121" s="11">
        <v>0</v>
      </c>
      <c r="D121" s="11"/>
      <c r="V121" s="11"/>
      <c r="W121" s="1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2:49" ht="12.75">
      <c r="B122" s="10">
        <f>B121</f>
        <v>29.5</v>
      </c>
      <c r="C122" s="11">
        <f>HYPGEOMDIST(A121,$L$1,$I$1,$J$1)</f>
        <v>7.310779173382312E-07</v>
      </c>
      <c r="D122" s="11"/>
      <c r="U122" s="11">
        <f>IF(ISNUMBER(C122),C122,0)</f>
        <v>7.310779173382312E-07</v>
      </c>
      <c r="V122" s="11"/>
      <c r="W122" s="1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2:49" ht="12.75">
      <c r="B123" s="10">
        <f>A121+0.5</f>
        <v>30.5</v>
      </c>
      <c r="C123" s="11">
        <f>C122</f>
        <v>7.310779173382312E-07</v>
      </c>
      <c r="D123" s="11"/>
      <c r="V123" s="11">
        <f>SUM($U$2:U122)</f>
        <v>7.684658517418386E-07</v>
      </c>
      <c r="W123" s="11">
        <f>IF(A121&lt;$M$1,V123,W119)</f>
        <v>7.684658517418386E-07</v>
      </c>
      <c r="X123" s="10">
        <f>IF(A121&lt;$O$1,V123,X119)</f>
        <v>7.684658517418386E-07</v>
      </c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2:49" ht="12.75">
      <c r="B124" s="10">
        <f>B123</f>
        <v>30.5</v>
      </c>
      <c r="C124" s="11">
        <v>0</v>
      </c>
      <c r="D124" s="11"/>
      <c r="V124" s="11"/>
      <c r="W124" s="1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0">
        <f>A121+1</f>
        <v>31</v>
      </c>
      <c r="B125" s="10">
        <f>A125-0.5</f>
        <v>30.5</v>
      </c>
      <c r="C125" s="11">
        <v>0</v>
      </c>
      <c r="D125" s="11"/>
      <c r="V125" s="11"/>
      <c r="W125" s="1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2:49" ht="12.75">
      <c r="B126" s="10">
        <f>B125</f>
        <v>30.5</v>
      </c>
      <c r="C126" s="11">
        <f>HYPGEOMDIST(A125,$L$1,$I$1,$J$1)</f>
        <v>8.890850801177844E-06</v>
      </c>
      <c r="D126" s="11"/>
      <c r="U126" s="11">
        <f>IF(ISNUMBER(C126),C126,0)</f>
        <v>8.890850801177844E-06</v>
      </c>
      <c r="V126" s="11"/>
      <c r="W126" s="1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2:49" ht="12.75">
      <c r="B127" s="10">
        <f>A125+0.5</f>
        <v>31.5</v>
      </c>
      <c r="C127" s="11">
        <f>C126</f>
        <v>8.890850801177844E-06</v>
      </c>
      <c r="D127" s="11"/>
      <c r="V127" s="11">
        <f>SUM($U$2:U126)</f>
        <v>9.659316652919684E-06</v>
      </c>
      <c r="W127" s="11">
        <f>IF(A125&lt;$M$1,V127,W123)</f>
        <v>9.659316652919684E-06</v>
      </c>
      <c r="X127" s="10">
        <f>IF(A125&lt;$O$1,V127,X123)</f>
        <v>9.659316652919684E-06</v>
      </c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2:49" ht="12.75">
      <c r="B128" s="10">
        <f>B127</f>
        <v>31.5</v>
      </c>
      <c r="C128" s="11">
        <v>0</v>
      </c>
      <c r="D128" s="11"/>
      <c r="V128" s="11"/>
      <c r="W128" s="1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0">
        <f>A125+1</f>
        <v>32</v>
      </c>
      <c r="B129" s="10">
        <f>A129-0.5</f>
        <v>31.5</v>
      </c>
      <c r="C129" s="11">
        <v>0</v>
      </c>
      <c r="D129" s="11"/>
      <c r="V129" s="11"/>
      <c r="W129" s="1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2:49" ht="12.75">
      <c r="B130" s="10">
        <f>B129</f>
        <v>31.5</v>
      </c>
      <c r="C130" s="11">
        <f>HYPGEOMDIST(A129,$L$1,$I$1,$J$1)</f>
        <v>7.390519728479083E-05</v>
      </c>
      <c r="D130" s="11"/>
      <c r="U130" s="11">
        <f>IF(ISNUMBER(C130),C130,0)</f>
        <v>7.390519728479083E-05</v>
      </c>
      <c r="V130" s="11"/>
      <c r="W130" s="1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2:49" ht="12.75">
      <c r="B131" s="10">
        <f>A129+0.5</f>
        <v>32.5</v>
      </c>
      <c r="C131" s="11">
        <f>C130</f>
        <v>7.390519728479083E-05</v>
      </c>
      <c r="D131" s="11"/>
      <c r="V131" s="11">
        <f>SUM($U$2:U130)</f>
        <v>8.356451393771052E-05</v>
      </c>
      <c r="W131" s="11">
        <f>IF(A129&lt;$M$1,V131,W127)</f>
        <v>8.356451393771052E-05</v>
      </c>
      <c r="X131" s="10">
        <f>IF(A129&lt;$O$1,V131,X127)</f>
        <v>8.356451393771052E-05</v>
      </c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2:49" ht="12.75">
      <c r="B132" s="10">
        <f>B131</f>
        <v>32.5</v>
      </c>
      <c r="C132" s="11">
        <v>0</v>
      </c>
      <c r="D132" s="11"/>
      <c r="V132" s="11"/>
      <c r="W132" s="1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0">
        <f>A129+1</f>
        <v>33</v>
      </c>
      <c r="B133" s="10">
        <f>A133-0.5</f>
        <v>32.5</v>
      </c>
      <c r="C133" s="11">
        <v>0</v>
      </c>
      <c r="D133" s="11"/>
      <c r="V133" s="11"/>
      <c r="W133" s="1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2:49" ht="12.75">
      <c r="B134" s="10">
        <f>B133</f>
        <v>32.5</v>
      </c>
      <c r="C134" s="11">
        <f>HYPGEOMDIST(A133,$L$1,$I$1,$J$1)</f>
        <v>0.0004474623762879155</v>
      </c>
      <c r="D134" s="11"/>
      <c r="U134" s="11">
        <f>IF(ISNUMBER(C134),C134,0)</f>
        <v>0.0004474623762879155</v>
      </c>
      <c r="V134" s="11"/>
      <c r="W134" s="1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2:49" ht="12.75">
      <c r="B135" s="10">
        <f>A133+0.5</f>
        <v>33.5</v>
      </c>
      <c r="C135" s="11">
        <f>C134</f>
        <v>0.0004474623762879155</v>
      </c>
      <c r="D135" s="11"/>
      <c r="V135" s="11">
        <f>SUM($U$2:U134)</f>
        <v>0.000531026890225626</v>
      </c>
      <c r="W135" s="11">
        <f>IF(A133&lt;$M$1,V135,W131)</f>
        <v>0.000531026890225626</v>
      </c>
      <c r="X135" s="10">
        <f>IF(A133&lt;$O$1,V135,X131)</f>
        <v>0.000531026890225626</v>
      </c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2:49" ht="12.75">
      <c r="B136" s="10">
        <f>B135</f>
        <v>33.5</v>
      </c>
      <c r="C136" s="11">
        <v>0</v>
      </c>
      <c r="D136" s="11"/>
      <c r="V136" s="11"/>
      <c r="W136" s="1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0">
        <f>A133+1</f>
        <v>34</v>
      </c>
      <c r="B137" s="10">
        <f>A137-0.5</f>
        <v>33.5</v>
      </c>
      <c r="C137" s="11">
        <v>0</v>
      </c>
      <c r="D137" s="11"/>
      <c r="V137" s="11"/>
      <c r="W137" s="1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2:49" ht="12.75">
      <c r="B138" s="10">
        <f>B137</f>
        <v>33.5</v>
      </c>
      <c r="C138" s="11">
        <f>HYPGEOMDIST(A137,$L$1,$I$1,$J$1)</f>
        <v>0.0020530626676739648</v>
      </c>
      <c r="D138" s="11"/>
      <c r="U138" s="11">
        <f>IF(ISNUMBER(C138),C138,0)</f>
        <v>0.0020530626676739648</v>
      </c>
      <c r="V138" s="11"/>
      <c r="W138" s="1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2:49" ht="12.75">
      <c r="B139" s="10">
        <f>A137+0.5</f>
        <v>34.5</v>
      </c>
      <c r="C139" s="11">
        <f>C138</f>
        <v>0.0020530626676739648</v>
      </c>
      <c r="D139" s="11"/>
      <c r="V139" s="11">
        <f>SUM($U$2:U138)</f>
        <v>0.0025840895578995906</v>
      </c>
      <c r="W139" s="11">
        <f>IF(A137&lt;$M$1,V139,W135)</f>
        <v>0.0025840895578995906</v>
      </c>
      <c r="X139" s="10">
        <f>IF(A137&lt;$O$1,V139,X135)</f>
        <v>0.0025840895578995906</v>
      </c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2:49" ht="12.75">
      <c r="B140" s="10">
        <f>B139</f>
        <v>34.5</v>
      </c>
      <c r="C140" s="11">
        <v>0</v>
      </c>
      <c r="D140" s="11"/>
      <c r="V140" s="11"/>
      <c r="W140" s="1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0">
        <f>A137+1</f>
        <v>35</v>
      </c>
      <c r="B141" s="10">
        <f>A141-0.5</f>
        <v>34.5</v>
      </c>
      <c r="C141" s="11">
        <v>0</v>
      </c>
      <c r="D141" s="11"/>
      <c r="V141" s="11"/>
      <c r="W141" s="1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2:49" ht="12.75">
      <c r="B142" s="10">
        <f>B141</f>
        <v>34.5</v>
      </c>
      <c r="C142" s="11">
        <f>HYPGEOMDIST(A141,$L$1,$I$1,$J$1)</f>
        <v>0.007332366670264158</v>
      </c>
      <c r="D142" s="11"/>
      <c r="U142" s="11">
        <f>IF(ISNUMBER(C142),C142,0)</f>
        <v>0.007332366670264158</v>
      </c>
      <c r="V142" s="11"/>
      <c r="W142" s="1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2:49" ht="12.75">
      <c r="B143" s="10">
        <f>A141+0.5</f>
        <v>35.5</v>
      </c>
      <c r="C143" s="11">
        <f>C142</f>
        <v>0.007332366670264158</v>
      </c>
      <c r="D143" s="11"/>
      <c r="V143" s="11">
        <f>SUM($U$2:U142)</f>
        <v>0.009916456228163749</v>
      </c>
      <c r="W143" s="11">
        <f>IF(A141&lt;$M$1,V143,W139)</f>
        <v>0.009916456228163749</v>
      </c>
      <c r="X143" s="10">
        <f>IF(A141&lt;$O$1,V143,X139)</f>
        <v>0.0025840895578995906</v>
      </c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2:49" ht="12.75">
      <c r="B144" s="10">
        <f>B143</f>
        <v>35.5</v>
      </c>
      <c r="C144" s="11">
        <v>0</v>
      </c>
      <c r="D144" s="11"/>
      <c r="V144" s="11"/>
      <c r="W144" s="1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0">
        <f>A141+1</f>
        <v>36</v>
      </c>
      <c r="B145" s="10">
        <f>A145-0.5</f>
        <v>35.5</v>
      </c>
      <c r="C145" s="11">
        <v>0</v>
      </c>
      <c r="D145" s="11"/>
      <c r="V145" s="11"/>
      <c r="W145" s="1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2:49" ht="12.75">
      <c r="B146" s="10">
        <f>B145</f>
        <v>35.5</v>
      </c>
      <c r="C146" s="11">
        <f>HYPGEOMDIST(A145,$L$1,$I$1,$J$1)</f>
        <v>0.020775038899081794</v>
      </c>
      <c r="D146" s="11"/>
      <c r="U146" s="11">
        <f>IF(ISNUMBER(C146),C146,0)</f>
        <v>0.020775038899081794</v>
      </c>
      <c r="V146" s="11"/>
      <c r="W146" s="1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2:49" ht="12.75">
      <c r="B147" s="10">
        <f>A145+0.5</f>
        <v>36.5</v>
      </c>
      <c r="C147" s="11">
        <f>C146</f>
        <v>0.020775038899081794</v>
      </c>
      <c r="D147" s="11"/>
      <c r="V147" s="11">
        <f>SUM($U$2:U146)</f>
        <v>0.030691495127245543</v>
      </c>
      <c r="W147" s="11">
        <f>IF(A145&lt;$M$1,V147,W143)</f>
        <v>0.030691495127245543</v>
      </c>
      <c r="X147" s="10">
        <f>IF(A145&lt;$O$1,V147,X143)</f>
        <v>0.0025840895578995906</v>
      </c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2:49" ht="12.75">
      <c r="B148" s="10">
        <f>B147</f>
        <v>36.5</v>
      </c>
      <c r="C148" s="11">
        <v>0</v>
      </c>
      <c r="D148" s="11"/>
      <c r="V148" s="11"/>
      <c r="W148" s="1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0">
        <f>A145+1</f>
        <v>37</v>
      </c>
      <c r="B149" s="10">
        <f>A149-0.5</f>
        <v>36.5</v>
      </c>
      <c r="C149" s="11">
        <v>0</v>
      </c>
      <c r="D149" s="11"/>
      <c r="V149" s="11"/>
      <c r="W149" s="1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2:49" ht="12.75">
      <c r="B150" s="10">
        <f>B149</f>
        <v>36.5</v>
      </c>
      <c r="C150" s="11">
        <f>HYPGEOMDIST(A149,$L$1,$I$1,$J$1)</f>
        <v>0.04735211568889813</v>
      </c>
      <c r="D150" s="11"/>
      <c r="U150" s="11">
        <f>IF(ISNUMBER(C150),C150,0)</f>
        <v>0.04735211568889813</v>
      </c>
      <c r="V150" s="11"/>
      <c r="W150" s="1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2:49" ht="12.75">
      <c r="B151" s="10">
        <f>A149+0.5</f>
        <v>37.5</v>
      </c>
      <c r="C151" s="11">
        <f>C150</f>
        <v>0.04735211568889813</v>
      </c>
      <c r="D151" s="11"/>
      <c r="V151" s="11">
        <f>SUM($U$2:U150)</f>
        <v>0.07804361081614368</v>
      </c>
      <c r="W151" s="11">
        <f>IF(A149&lt;$M$1,V151,W147)</f>
        <v>0.07804361081614368</v>
      </c>
      <c r="X151" s="10">
        <f>IF(A149&lt;$O$1,V151,X147)</f>
        <v>0.0025840895578995906</v>
      </c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2:49" ht="12.75">
      <c r="B152" s="10">
        <f>B151</f>
        <v>37.5</v>
      </c>
      <c r="C152" s="11">
        <v>0</v>
      </c>
      <c r="D152" s="11"/>
      <c r="V152" s="11"/>
      <c r="W152" s="1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0">
        <f>A149+1</f>
        <v>38</v>
      </c>
      <c r="B153" s="10">
        <f>A153-0.5</f>
        <v>37.5</v>
      </c>
      <c r="C153" s="11">
        <v>0</v>
      </c>
      <c r="D153" s="11"/>
      <c r="V153" s="11"/>
      <c r="W153" s="1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2:49" ht="12.75">
      <c r="B154" s="10">
        <f>B153</f>
        <v>37.5</v>
      </c>
      <c r="C154" s="11">
        <f>HYPGEOMDIST(A153,$L$1,$I$1,$J$1)</f>
        <v>0.08772602485522181</v>
      </c>
      <c r="D154" s="11"/>
      <c r="U154" s="11">
        <f>IF(ISNUMBER(C154),C154,0)</f>
        <v>0.08772602485522181</v>
      </c>
      <c r="V154" s="11"/>
      <c r="W154" s="1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2:49" ht="12.75">
      <c r="B155" s="10">
        <f>A153+0.5</f>
        <v>38.5</v>
      </c>
      <c r="C155" s="11">
        <f>C154</f>
        <v>0.08772602485522181</v>
      </c>
      <c r="D155" s="11"/>
      <c r="V155" s="11">
        <f>SUM($U$2:U154)</f>
        <v>0.1657696356713655</v>
      </c>
      <c r="W155" s="11">
        <f>IF(A153&lt;$M$1,V155,W151)</f>
        <v>0.1657696356713655</v>
      </c>
      <c r="X155" s="10">
        <f>IF(A153&lt;$O$1,V155,X151)</f>
        <v>0.0025840895578995906</v>
      </c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2:49" ht="12.75">
      <c r="B156" s="10">
        <f>B155</f>
        <v>38.5</v>
      </c>
      <c r="C156" s="11">
        <v>0</v>
      </c>
      <c r="D156" s="11"/>
      <c r="V156" s="11"/>
      <c r="W156" s="1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0">
        <f>A153+1</f>
        <v>39</v>
      </c>
      <c r="B157" s="10">
        <f>A157-0.5</f>
        <v>38.5</v>
      </c>
      <c r="C157" s="11">
        <v>0</v>
      </c>
      <c r="D157" s="11"/>
      <c r="V157" s="11"/>
      <c r="W157" s="1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2:49" ht="12.75">
      <c r="B158" s="10">
        <f>B157</f>
        <v>38.5</v>
      </c>
      <c r="C158" s="11">
        <f>HYPGEOMDIST(A157,$L$1,$I$1,$J$1)</f>
        <v>0.13312270904603585</v>
      </c>
      <c r="D158" s="11"/>
      <c r="U158" s="11">
        <f>IF(ISNUMBER(C158),C158,0)</f>
        <v>0.13312270904603585</v>
      </c>
      <c r="V158" s="11"/>
      <c r="W158" s="1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2:49" ht="12.75">
      <c r="B159" s="10">
        <f>A157+0.5</f>
        <v>39.5</v>
      </c>
      <c r="C159" s="11">
        <f>C158</f>
        <v>0.13312270904603585</v>
      </c>
      <c r="D159" s="11"/>
      <c r="V159" s="11">
        <f>SUM($U$2:U158)</f>
        <v>0.29889234471740134</v>
      </c>
      <c r="W159" s="11">
        <f>IF(A157&lt;$M$1,V159,W155)</f>
        <v>0.29889234471740134</v>
      </c>
      <c r="X159" s="10">
        <f>IF(A157&lt;$O$1,V159,X155)</f>
        <v>0.0025840895578995906</v>
      </c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2:49" ht="12.75">
      <c r="B160" s="10">
        <f>B159</f>
        <v>39.5</v>
      </c>
      <c r="C160" s="11">
        <v>0</v>
      </c>
      <c r="D160" s="11"/>
      <c r="V160" s="11"/>
      <c r="W160" s="1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0">
        <f>A157+1</f>
        <v>40</v>
      </c>
      <c r="B161" s="10">
        <f>A161-0.5</f>
        <v>39.5</v>
      </c>
      <c r="C161" s="11">
        <v>0</v>
      </c>
      <c r="D161" s="11"/>
      <c r="V161" s="11"/>
      <c r="W161" s="1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2:49" ht="12.75">
      <c r="B162" s="10">
        <f>B161</f>
        <v>39.5</v>
      </c>
      <c r="C162" s="11">
        <f>HYPGEOMDIST(A161,$L$1,$I$1,$J$1)</f>
        <v>0.16640338630754484</v>
      </c>
      <c r="D162" s="11"/>
      <c r="U162" s="11">
        <f>IF(ISNUMBER(C162),C162,0)</f>
        <v>0.16640338630754484</v>
      </c>
      <c r="V162" s="11"/>
      <c r="W162" s="1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2:49" ht="12.75">
      <c r="B163" s="10">
        <f>A161+0.5</f>
        <v>40.5</v>
      </c>
      <c r="C163" s="11">
        <f>C162</f>
        <v>0.16640338630754484</v>
      </c>
      <c r="D163" s="11"/>
      <c r="V163" s="11">
        <f>SUM($U$2:U162)</f>
        <v>0.46529573102494615</v>
      </c>
      <c r="W163" s="11">
        <f>IF(A161&lt;$M$1,V163,W159)</f>
        <v>0.46529573102494615</v>
      </c>
      <c r="X163" s="10">
        <f>IF(A161&lt;$O$1,V163,X159)</f>
        <v>0.0025840895578995906</v>
      </c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2:49" ht="12.75">
      <c r="B164" s="10">
        <f>B163</f>
        <v>40.5</v>
      </c>
      <c r="C164" s="11">
        <v>0</v>
      </c>
      <c r="D164" s="11"/>
      <c r="V164" s="11"/>
      <c r="W164" s="1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0">
        <f>A161+1</f>
        <v>41</v>
      </c>
      <c r="B165" s="10">
        <f>A165-0.5</f>
        <v>40.5</v>
      </c>
      <c r="C165" s="11">
        <v>0</v>
      </c>
      <c r="D165" s="11"/>
      <c r="V165" s="11"/>
      <c r="W165" s="1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2:49" ht="12.75">
      <c r="B166" s="10">
        <f>B165</f>
        <v>40.5</v>
      </c>
      <c r="C166" s="11">
        <f>HYPGEOMDIST(A165,$L$1,$I$1,$J$1)</f>
        <v>0.17202301286202104</v>
      </c>
      <c r="D166" s="11"/>
      <c r="U166" s="11">
        <f>IF(ISNUMBER(C166),C166,0)</f>
        <v>0.17202301286202104</v>
      </c>
      <c r="V166" s="11"/>
      <c r="W166" s="1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2:49" ht="12.75">
      <c r="B167" s="10">
        <f>A165+0.5</f>
        <v>41.5</v>
      </c>
      <c r="C167" s="11">
        <f>C166</f>
        <v>0.17202301286202104</v>
      </c>
      <c r="V167" s="11">
        <f>SUM($U$2:U166)</f>
        <v>0.6373187438869672</v>
      </c>
      <c r="W167" s="11">
        <f>IF(A165&lt;$M$1,V167,W163)</f>
        <v>0.6373187438869672</v>
      </c>
      <c r="X167" s="10">
        <f>IF(A165&lt;$O$1,V167,X163)</f>
        <v>0.0025840895578995906</v>
      </c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2:49" ht="12.75">
      <c r="B168" s="10">
        <f>B167</f>
        <v>41.5</v>
      </c>
      <c r="C168" s="11">
        <v>0</v>
      </c>
      <c r="V168" s="11"/>
      <c r="W168" s="1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0">
        <f>A165+1</f>
        <v>42</v>
      </c>
      <c r="B169" s="10">
        <f>A169-0.5</f>
        <v>41.5</v>
      </c>
      <c r="C169" s="11">
        <v>0</v>
      </c>
      <c r="V169" s="11"/>
      <c r="W169" s="1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2:49" ht="12.75">
      <c r="B170" s="10">
        <f>B169</f>
        <v>41.5</v>
      </c>
      <c r="C170" s="11">
        <f>HYPGEOMDIST(A169,$L$1,$I$1,$J$1)</f>
        <v>0.14744829673887522</v>
      </c>
      <c r="U170" s="11">
        <f>IF(ISNUMBER(C170),C170,0)</f>
        <v>0.14744829673887522</v>
      </c>
      <c r="V170" s="11"/>
      <c r="W170" s="1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2:49" ht="12.75">
      <c r="B171" s="10">
        <f>A169+0.5</f>
        <v>42.5</v>
      </c>
      <c r="C171" s="11">
        <f>C170</f>
        <v>0.14744829673887522</v>
      </c>
      <c r="V171" s="11">
        <f>SUM($U$2:U170)</f>
        <v>0.7847670406258425</v>
      </c>
      <c r="W171" s="11">
        <f>IF(A169&lt;$M$1,V171,W167)</f>
        <v>0.7847670406258425</v>
      </c>
      <c r="X171" s="10">
        <f>IF(A169&lt;$O$1,V171,X167)</f>
        <v>0.0025840895578995906</v>
      </c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2:49" ht="12.75">
      <c r="B172" s="10">
        <f>B171</f>
        <v>42.5</v>
      </c>
      <c r="C172" s="11">
        <v>0</v>
      </c>
      <c r="V172" s="11"/>
      <c r="W172" s="1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0">
        <f>A169+1</f>
        <v>43</v>
      </c>
      <c r="B173" s="10">
        <f>A173-0.5</f>
        <v>42.5</v>
      </c>
      <c r="C173" s="11">
        <v>0</v>
      </c>
      <c r="V173" s="11"/>
      <c r="W173" s="1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2:49" ht="12.75">
      <c r="B174" s="10">
        <f>B173</f>
        <v>42.5</v>
      </c>
      <c r="C174" s="11">
        <f>HYPGEOMDIST(A173,$L$1,$I$1,$J$1)</f>
        <v>0.10492832279557171</v>
      </c>
      <c r="U174" s="11">
        <f>IF(ISNUMBER(C174),C174,0)</f>
        <v>0.10492832279557171</v>
      </c>
      <c r="V174" s="11"/>
      <c r="W174" s="1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2:49" ht="12.75">
      <c r="B175" s="10">
        <f>A173+0.5</f>
        <v>43.5</v>
      </c>
      <c r="C175" s="11">
        <f>C174</f>
        <v>0.10492832279557171</v>
      </c>
      <c r="V175" s="11">
        <f>SUM($U$2:U174)</f>
        <v>0.8896953634214142</v>
      </c>
      <c r="W175" s="11">
        <f>IF(A173&lt;$M$1,V175,W171)</f>
        <v>0.8896953634214142</v>
      </c>
      <c r="X175" s="10">
        <f>IF(A173&lt;$O$1,V175,X171)</f>
        <v>0.0025840895578995906</v>
      </c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2:49" ht="12.75">
      <c r="B176" s="10">
        <f>B175</f>
        <v>43.5</v>
      </c>
      <c r="C176" s="11">
        <v>0</v>
      </c>
      <c r="V176" s="11"/>
      <c r="W176" s="1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0">
        <f>A173+1</f>
        <v>44</v>
      </c>
      <c r="B177" s="10">
        <f>A177-0.5</f>
        <v>43.5</v>
      </c>
      <c r="C177" s="11">
        <v>0</v>
      </c>
      <c r="V177" s="11"/>
      <c r="W177" s="1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2:49" ht="12.75">
      <c r="B178" s="10">
        <f>B177</f>
        <v>43.5</v>
      </c>
      <c r="C178" s="11">
        <f>HYPGEOMDIST(A177,$L$1,$I$1,$J$1)</f>
        <v>0.062003099833746855</v>
      </c>
      <c r="U178" s="11">
        <f>IF(ISNUMBER(C178),C178,0)</f>
        <v>0.062003099833746855</v>
      </c>
      <c r="V178" s="11"/>
      <c r="W178" s="1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2:49" ht="12.75">
      <c r="B179" s="10">
        <f>A177+0.5</f>
        <v>44.5</v>
      </c>
      <c r="C179" s="11">
        <f>C178</f>
        <v>0.062003099833746855</v>
      </c>
      <c r="V179" s="11">
        <f>SUM($U$2:U178)</f>
        <v>0.951698463255161</v>
      </c>
      <c r="W179" s="11">
        <f>IF(A177&lt;$M$1,V179,W175)</f>
        <v>0.951698463255161</v>
      </c>
      <c r="X179" s="10">
        <f>IF(A177&lt;$O$1,V179,X175)</f>
        <v>0.0025840895578995906</v>
      </c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2:49" ht="12.75">
      <c r="B180" s="10">
        <f>B179</f>
        <v>44.5</v>
      </c>
      <c r="C180" s="11">
        <v>0</v>
      </c>
      <c r="V180" s="11"/>
      <c r="W180" s="1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0">
        <f>A177+1</f>
        <v>45</v>
      </c>
      <c r="B181" s="10">
        <f>A181-0.5</f>
        <v>44.5</v>
      </c>
      <c r="C181" s="11">
        <v>0</v>
      </c>
      <c r="V181" s="11"/>
      <c r="W181" s="1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2:49" ht="12.75">
      <c r="B182" s="10">
        <f>B181</f>
        <v>44.5</v>
      </c>
      <c r="C182" s="11">
        <f>HYPGEOMDIST(A181,$L$1,$I$1,$J$1)</f>
        <v>0.030393676389091642</v>
      </c>
      <c r="U182" s="11">
        <f>IF(ISNUMBER(C182),C182,0)</f>
        <v>0.030393676389091642</v>
      </c>
      <c r="V182" s="11"/>
      <c r="W182" s="1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2:49" ht="12.75">
      <c r="B183" s="10">
        <f>A181+0.5</f>
        <v>45.5</v>
      </c>
      <c r="C183" s="11">
        <f>C182</f>
        <v>0.030393676389091642</v>
      </c>
      <c r="V183" s="11">
        <f>SUM($U$2:U182)</f>
        <v>0.9820921396442527</v>
      </c>
      <c r="W183" s="11">
        <f>IF(A181&lt;$M$1,V183,W179)</f>
        <v>0.9820921396442527</v>
      </c>
      <c r="X183" s="10">
        <f>IF(A181&lt;$O$1,V183,X179)</f>
        <v>0.0025840895578995906</v>
      </c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2:49" ht="12.75">
      <c r="B184" s="10">
        <f>B183</f>
        <v>45.5</v>
      </c>
      <c r="C184" s="11">
        <v>0</v>
      </c>
      <c r="V184" s="11"/>
      <c r="W184" s="1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0">
        <f>A181+1</f>
        <v>46</v>
      </c>
      <c r="B185" s="10">
        <f>A185-0.5</f>
        <v>45.5</v>
      </c>
      <c r="C185" s="11">
        <v>0</v>
      </c>
      <c r="V185" s="11"/>
      <c r="W185" s="1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2:49" ht="12.75">
      <c r="B186" s="10">
        <f>B185</f>
        <v>45.5</v>
      </c>
      <c r="C186" s="11">
        <f>HYPGEOMDIST(A185,$L$1,$I$1,$J$1)</f>
        <v>0.012333665781080654</v>
      </c>
      <c r="U186" s="11">
        <f>IF(ISNUMBER(C186),C186,0)</f>
        <v>0.012333665781080654</v>
      </c>
      <c r="V186" s="11"/>
      <c r="W186" s="1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2:49" ht="12.75">
      <c r="B187" s="10">
        <f>A185+0.5</f>
        <v>46.5</v>
      </c>
      <c r="C187" s="11">
        <f>C186</f>
        <v>0.012333665781080654</v>
      </c>
      <c r="V187" s="11">
        <f>SUM($U$2:U186)</f>
        <v>0.9944258054253333</v>
      </c>
      <c r="W187" s="11">
        <f>IF(A185&lt;$M$1,V187,W183)</f>
        <v>0.9944258054253333</v>
      </c>
      <c r="X187" s="10">
        <f>IF(A185&lt;$O$1,V187,X183)</f>
        <v>0.0025840895578995906</v>
      </c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2:49" ht="12.75">
      <c r="B188" s="10">
        <f>B187</f>
        <v>46.5</v>
      </c>
      <c r="C188" s="11">
        <v>0</v>
      </c>
      <c r="V188" s="11"/>
      <c r="W188" s="1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0">
        <f>A185+1</f>
        <v>47</v>
      </c>
      <c r="B189" s="10">
        <f>A189-0.5</f>
        <v>46.5</v>
      </c>
      <c r="C189" s="11">
        <v>0</v>
      </c>
      <c r="V189" s="11"/>
      <c r="W189" s="1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2:49" ht="12.75">
      <c r="B190" s="10">
        <f>B189</f>
        <v>46.5</v>
      </c>
      <c r="C190" s="11">
        <f>HYPGEOMDIST(A189,$L$1,$I$1,$J$1)</f>
        <v>0.0041296372548075165</v>
      </c>
      <c r="U190" s="11">
        <f>IF(ISNUMBER(C190),C190,0)</f>
        <v>0.0041296372548075165</v>
      </c>
      <c r="V190" s="11"/>
      <c r="W190" s="1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2:49" ht="12.75">
      <c r="B191" s="10">
        <f>A189+0.5</f>
        <v>47.5</v>
      </c>
      <c r="C191" s="11">
        <f>C190</f>
        <v>0.0041296372548075165</v>
      </c>
      <c r="V191" s="11">
        <f>SUM($U$2:U190)</f>
        <v>0.9985554426801408</v>
      </c>
      <c r="W191" s="11">
        <f>IF(A189&lt;$M$1,V191,W187)</f>
        <v>0.9985554426801408</v>
      </c>
      <c r="X191" s="10">
        <f>IF(A189&lt;$O$1,V191,X187)</f>
        <v>0.0025840895578995906</v>
      </c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2:49" ht="12.75">
      <c r="B192" s="10">
        <f>B191</f>
        <v>47.5</v>
      </c>
      <c r="C192" s="11">
        <v>0</v>
      </c>
      <c r="V192" s="11"/>
      <c r="W192" s="1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0">
        <f>A189+1</f>
        <v>48</v>
      </c>
      <c r="B193" s="10">
        <f>A193-0.5</f>
        <v>47.5</v>
      </c>
      <c r="C193" s="11">
        <v>0</v>
      </c>
      <c r="V193" s="11"/>
      <c r="W193" s="1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2:49" ht="12.75">
      <c r="B194" s="10">
        <f>B193</f>
        <v>47.5</v>
      </c>
      <c r="C194" s="11">
        <f>HYPGEOMDIST(A193,$L$1,$I$1,$J$1)</f>
        <v>0.0011356502450720687</v>
      </c>
      <c r="U194" s="11">
        <f>IF(ISNUMBER(C194),C194,0)</f>
        <v>0.0011356502450720687</v>
      </c>
      <c r="V194" s="11"/>
      <c r="W194" s="1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2:49" ht="12.75">
      <c r="B195" s="10">
        <f>A193+0.5</f>
        <v>48.5</v>
      </c>
      <c r="C195" s="11">
        <f>C194</f>
        <v>0.0011356502450720687</v>
      </c>
      <c r="V195" s="11">
        <f>SUM($U$2:U194)</f>
        <v>0.999691092925213</v>
      </c>
      <c r="W195" s="11">
        <f>IF(A193&lt;$M$1,V195,W191)</f>
        <v>0.999691092925213</v>
      </c>
      <c r="X195" s="10">
        <f>IF(A193&lt;$O$1,V195,X191)</f>
        <v>0.0025840895578995906</v>
      </c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2:49" ht="12.75">
      <c r="B196" s="10">
        <f>B195</f>
        <v>48.5</v>
      </c>
      <c r="C196" s="11">
        <v>0</v>
      </c>
      <c r="V196" s="11"/>
      <c r="W196" s="1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0">
        <f>A193+1</f>
        <v>49</v>
      </c>
      <c r="B197" s="10">
        <f>A197-0.5</f>
        <v>48.5</v>
      </c>
      <c r="C197" s="11">
        <v>0</v>
      </c>
      <c r="V197" s="11"/>
      <c r="W197" s="1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2:49" ht="12.75">
      <c r="B198" s="10">
        <f>B197</f>
        <v>48.5</v>
      </c>
      <c r="C198" s="11">
        <f>HYPGEOMDIST(A197,$L$1,$I$1,$J$1)</f>
        <v>0.0002549418917508725</v>
      </c>
      <c r="U198" s="11">
        <f>IF(ISNUMBER(C198),C198,0)</f>
        <v>0.0002549418917508725</v>
      </c>
      <c r="V198" s="11"/>
      <c r="W198" s="1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2:49" ht="12.75">
      <c r="B199" s="10">
        <f>A197+0.5</f>
        <v>49.5</v>
      </c>
      <c r="C199" s="11">
        <f>C198</f>
        <v>0.0002549418917508725</v>
      </c>
      <c r="V199" s="11">
        <f>SUM($U$2:U198)</f>
        <v>0.9999460348169639</v>
      </c>
      <c r="W199" s="11">
        <f>IF(A197&lt;$M$1,V199,W195)</f>
        <v>0.9999460348169639</v>
      </c>
      <c r="X199" s="10">
        <f>IF(A197&lt;$O$1,V199,X195)</f>
        <v>0.0025840895578995906</v>
      </c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2:49" ht="12.75">
      <c r="B200" s="10">
        <f>B199</f>
        <v>49.5</v>
      </c>
      <c r="C200" s="11">
        <v>0</v>
      </c>
      <c r="V200" s="11"/>
      <c r="W200" s="1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0">
        <f>A197+1</f>
        <v>50</v>
      </c>
      <c r="B201" s="10">
        <f>A201-0.5</f>
        <v>49.5</v>
      </c>
      <c r="C201" s="11">
        <v>0</v>
      </c>
      <c r="V201" s="11"/>
      <c r="W201" s="1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2:49" ht="12.75">
      <c r="B202" s="10">
        <f>B201</f>
        <v>49.5</v>
      </c>
      <c r="C202" s="11">
        <f>HYPGEOMDIST(A201,$L$1,$I$1,$J$1)</f>
        <v>4.635307122743134E-05</v>
      </c>
      <c r="U202" s="11">
        <f>IF(ISNUMBER(C202),C202,0)</f>
        <v>4.635307122743134E-05</v>
      </c>
      <c r="V202" s="11"/>
      <c r="W202" s="1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2:49" ht="12.75">
      <c r="B203" s="10">
        <f>A201+0.5</f>
        <v>50.5</v>
      </c>
      <c r="C203" s="11">
        <f>C202</f>
        <v>4.635307122743134E-05</v>
      </c>
      <c r="V203" s="11">
        <f>SUM($U$2:U202)</f>
        <v>0.9999923878881913</v>
      </c>
      <c r="W203" s="11">
        <f>IF(A201&lt;$M$1,V203,W199)</f>
        <v>0.9999923878881913</v>
      </c>
      <c r="X203" s="10">
        <f>IF(A201&lt;$O$1,V203,X199)</f>
        <v>0.0025840895578995906</v>
      </c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2:49" ht="12.75">
      <c r="B204" s="10">
        <f>B203</f>
        <v>50.5</v>
      </c>
      <c r="C204" s="11">
        <v>0</v>
      </c>
      <c r="V204" s="11"/>
      <c r="W204" s="1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0">
        <f>A201+1</f>
        <v>51</v>
      </c>
      <c r="B205" s="10">
        <f>A205-0.5</f>
        <v>50.5</v>
      </c>
      <c r="C205" s="11">
        <v>0</v>
      </c>
      <c r="V205" s="11"/>
      <c r="W205" s="1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2:49" ht="12.75">
      <c r="B206" s="10">
        <f>B205</f>
        <v>50.5</v>
      </c>
      <c r="C206" s="11">
        <f>HYPGEOMDIST(A205,$L$1,$I$1,$J$1)</f>
        <v>6.757353094536031E-06</v>
      </c>
      <c r="U206" s="11">
        <f>IF(ISNUMBER(C206),C206,0)</f>
        <v>6.757353094536031E-06</v>
      </c>
      <c r="V206" s="11"/>
      <c r="W206" s="1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2:49" ht="12.75">
      <c r="B207" s="10">
        <f>A205+0.5</f>
        <v>51.5</v>
      </c>
      <c r="C207" s="11">
        <f>C206</f>
        <v>6.757353094536031E-06</v>
      </c>
      <c r="V207" s="11">
        <f>SUM($U$2:U206)</f>
        <v>0.9999991452412859</v>
      </c>
      <c r="W207" s="11">
        <f>IF(A205&lt;$M$1,V207,W203)</f>
        <v>0.9999991452412859</v>
      </c>
      <c r="X207" s="10">
        <f>IF(A205&lt;$O$1,V207,X203)</f>
        <v>0.0025840895578995906</v>
      </c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2:49" ht="12.75">
      <c r="B208" s="10">
        <f>B207</f>
        <v>51.5</v>
      </c>
      <c r="C208" s="11">
        <v>0</v>
      </c>
      <c r="V208" s="11"/>
      <c r="W208" s="1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0">
        <f>A205+1</f>
        <v>52</v>
      </c>
      <c r="B209" s="10">
        <f>A209-0.5</f>
        <v>51.5</v>
      </c>
      <c r="C209" s="11">
        <v>0</v>
      </c>
      <c r="V209" s="11"/>
      <c r="W209" s="1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2:49" ht="12.75">
      <c r="B210" s="10">
        <f>B209</f>
        <v>51.5</v>
      </c>
      <c r="C210" s="11">
        <f>HYPGEOMDIST(A209,$L$1,$I$1,$J$1)</f>
        <v>7.796945878310802E-07</v>
      </c>
      <c r="U210" s="11">
        <f>IF(ISNUMBER(C210),C210,0)</f>
        <v>7.796945878310802E-07</v>
      </c>
      <c r="V210" s="11"/>
      <c r="W210" s="1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2:49" ht="12.75">
      <c r="B211" s="10">
        <f>A209+0.5</f>
        <v>52.5</v>
      </c>
      <c r="C211" s="11">
        <f>C210</f>
        <v>7.796945878310802E-07</v>
      </c>
      <c r="V211" s="11">
        <f>SUM($U$2:U210)</f>
        <v>0.9999999249358736</v>
      </c>
      <c r="W211" s="11">
        <f>IF(A209&lt;$M$1,V211,W207)</f>
        <v>0.9999999249358736</v>
      </c>
      <c r="X211" s="10">
        <f>IF(A209&lt;$O$1,V211,X207)</f>
        <v>0.0025840895578995906</v>
      </c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2:49" ht="12.75">
      <c r="B212" s="10">
        <f>B211</f>
        <v>52.5</v>
      </c>
      <c r="C212" s="11">
        <v>0</v>
      </c>
      <c r="V212" s="11"/>
      <c r="W212" s="1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0">
        <f>A209+1</f>
        <v>53</v>
      </c>
      <c r="B213" s="10">
        <f>A213-0.5</f>
        <v>52.5</v>
      </c>
      <c r="C213" s="11">
        <v>0</v>
      </c>
      <c r="V213" s="11"/>
      <c r="W213" s="1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2:49" ht="12.75">
      <c r="B214" s="10">
        <f>B213</f>
        <v>52.5</v>
      </c>
      <c r="C214" s="11">
        <f>HYPGEOMDIST(A213,$L$1,$I$1,$J$1)</f>
        <v>7.002540071841396E-08</v>
      </c>
      <c r="U214" s="11">
        <f>IF(ISNUMBER(C214),C214,0)</f>
        <v>7.002540071841396E-08</v>
      </c>
      <c r="V214" s="11"/>
      <c r="W214" s="1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2:49" ht="12.75">
      <c r="B215" s="10">
        <f>A213+0.5</f>
        <v>53.5</v>
      </c>
      <c r="C215" s="11">
        <f>C214</f>
        <v>7.002540071841396E-08</v>
      </c>
      <c r="V215" s="11">
        <f>SUM($U$2:U214)</f>
        <v>0.9999999949612743</v>
      </c>
      <c r="W215" s="11">
        <f>IF(A213&lt;$M$1,V215,W211)</f>
        <v>0.9999999949612743</v>
      </c>
      <c r="X215" s="10">
        <f>IF(A213&lt;$O$1,V215,X211)</f>
        <v>0.0025840895578995906</v>
      </c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2:49" ht="12.75">
      <c r="B216" s="10">
        <f>B215</f>
        <v>53.5</v>
      </c>
      <c r="C216" s="11">
        <v>0</v>
      </c>
      <c r="V216" s="11"/>
      <c r="W216" s="1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0">
        <f>A213+1</f>
        <v>54</v>
      </c>
      <c r="B217" s="10">
        <f>A217-0.5</f>
        <v>53.5</v>
      </c>
      <c r="C217" s="11">
        <v>0</v>
      </c>
      <c r="V217" s="11"/>
      <c r="W217" s="1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2:49" ht="12.75">
      <c r="B218" s="10">
        <f>B217</f>
        <v>53.5</v>
      </c>
      <c r="C218" s="11">
        <f>HYPGEOMDIST(A217,$L$1,$I$1,$J$1)</f>
        <v>4.7880615875838645E-09</v>
      </c>
      <c r="U218" s="11">
        <f>IF(ISNUMBER(C218),C218,0)</f>
        <v>4.7880615875838645E-09</v>
      </c>
      <c r="V218" s="11"/>
      <c r="W218" s="1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2:49" ht="12.75">
      <c r="B219" s="10">
        <f>A217+0.5</f>
        <v>54.5</v>
      </c>
      <c r="C219" s="11">
        <f>C218</f>
        <v>4.7880615875838645E-09</v>
      </c>
      <c r="V219" s="11">
        <f>SUM($U$2:U218)</f>
        <v>0.999999999749336</v>
      </c>
      <c r="W219" s="11">
        <f>IF(A217&lt;$M$1,V219,W215)</f>
        <v>0.9999999949612743</v>
      </c>
      <c r="X219" s="10">
        <f>IF(A217&lt;$O$1,V219,X215)</f>
        <v>0.0025840895578995906</v>
      </c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2:49" ht="12.75">
      <c r="B220" s="10">
        <f>B219</f>
        <v>54.5</v>
      </c>
      <c r="C220" s="11">
        <v>0</v>
      </c>
      <c r="V220" s="11"/>
      <c r="W220" s="1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0">
        <f>A217+1</f>
        <v>55</v>
      </c>
      <c r="B221" s="10">
        <f>A221-0.5</f>
        <v>54.5</v>
      </c>
      <c r="C221" s="11">
        <v>0</v>
      </c>
      <c r="V221" s="11"/>
      <c r="W221" s="1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2:49" ht="12.75">
      <c r="B222" s="10">
        <f>B221</f>
        <v>54.5</v>
      </c>
      <c r="C222" s="11">
        <f>HYPGEOMDIST(A221,$L$1,$I$1,$J$1)</f>
        <v>2.418212923022153E-10</v>
      </c>
      <c r="U222" s="11">
        <f>IF(ISNUMBER(C222),C222,0)</f>
        <v>2.418212923022153E-10</v>
      </c>
      <c r="V222" s="11"/>
      <c r="W222" s="1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2:49" ht="12.75">
      <c r="B223" s="10">
        <f>A221+0.5</f>
        <v>55.5</v>
      </c>
      <c r="C223" s="11">
        <f>C222</f>
        <v>2.418212923022153E-10</v>
      </c>
      <c r="V223" s="11">
        <f>SUM($U$2:U222)</f>
        <v>0.9999999999911573</v>
      </c>
      <c r="W223" s="11">
        <f>IF(A221&lt;$M$1,V223,W219)</f>
        <v>0.9999999949612743</v>
      </c>
      <c r="X223" s="10">
        <f>IF(A221&lt;$O$1,V223,X219)</f>
        <v>0.0025840895578995906</v>
      </c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2:49" ht="12.75">
      <c r="B224" s="10">
        <f>B223</f>
        <v>55.5</v>
      </c>
      <c r="C224" s="11">
        <v>0</v>
      </c>
      <c r="V224" s="11"/>
      <c r="W224" s="1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0">
        <f>A221+1</f>
        <v>56</v>
      </c>
      <c r="B225" s="10">
        <f>A225-0.5</f>
        <v>55.5</v>
      </c>
      <c r="C225" s="11">
        <v>0</v>
      </c>
      <c r="V225" s="11"/>
      <c r="W225" s="1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2:49" ht="12.75">
      <c r="B226" s="10">
        <f>B225</f>
        <v>55.5</v>
      </c>
      <c r="C226" s="11">
        <f>HYPGEOMDIST(A225,$L$1,$I$1,$J$1)</f>
        <v>8.636474725079117E-12</v>
      </c>
      <c r="U226" s="11">
        <f>IF(ISNUMBER(C226),C226,0)</f>
        <v>8.636474725079117E-12</v>
      </c>
      <c r="V226" s="11"/>
      <c r="W226" s="1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2:49" ht="12.75">
      <c r="B227" s="10">
        <f>A225+0.5</f>
        <v>56.5</v>
      </c>
      <c r="C227" s="11">
        <f>C226</f>
        <v>8.636474725079117E-12</v>
      </c>
      <c r="V227" s="11">
        <f>SUM($U$2:U226)</f>
        <v>0.9999999999997937</v>
      </c>
      <c r="W227" s="11">
        <f>IF(A225&lt;$M$1,V227,W223)</f>
        <v>0.9999999949612743</v>
      </c>
      <c r="X227" s="10">
        <f>IF(A225&lt;$O$1,V227,X223)</f>
        <v>0.0025840895578995906</v>
      </c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2:49" ht="12.75">
      <c r="B228" s="10">
        <f>B227</f>
        <v>56.5</v>
      </c>
      <c r="C228" s="11">
        <v>0</v>
      </c>
      <c r="V228" s="11"/>
      <c r="W228" s="1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0">
        <f>A225+1</f>
        <v>57</v>
      </c>
      <c r="B229" s="10">
        <f>A229-0.5</f>
        <v>56.5</v>
      </c>
      <c r="C229" s="11">
        <v>0</v>
      </c>
      <c r="V229" s="11"/>
      <c r="W229" s="1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2:49" ht="12.75">
      <c r="B230" s="10">
        <f>B229</f>
        <v>56.5</v>
      </c>
      <c r="C230" s="11">
        <f>HYPGEOMDIST(A229,$L$1,$I$1,$J$1)</f>
        <v>2.037643764537723E-13</v>
      </c>
      <c r="U230" s="11">
        <f>IF(ISNUMBER(C230),C230,0)</f>
        <v>2.037643764537723E-13</v>
      </c>
      <c r="V230" s="11"/>
      <c r="W230" s="1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2:49" ht="12.75">
      <c r="B231" s="10">
        <f>A229+0.5</f>
        <v>57.5</v>
      </c>
      <c r="C231" s="11">
        <f>C230</f>
        <v>2.037643764537723E-13</v>
      </c>
      <c r="V231" s="11">
        <f>SUM($U$2:U230)</f>
        <v>0.9999999999999974</v>
      </c>
      <c r="W231" s="11">
        <f>IF(A229&lt;$M$1,V231,W227)</f>
        <v>0.9999999949612743</v>
      </c>
      <c r="X231" s="10">
        <f>IF(A229&lt;$O$1,V231,X227)</f>
        <v>0.0025840895578995906</v>
      </c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2:49" ht="12.75">
      <c r="B232" s="10">
        <f>B231</f>
        <v>57.5</v>
      </c>
      <c r="C232" s="11">
        <v>0</v>
      </c>
      <c r="V232" s="11"/>
      <c r="W232" s="1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0">
        <f>A229+1</f>
        <v>58</v>
      </c>
      <c r="B233" s="10">
        <f>A233-0.5</f>
        <v>57.5</v>
      </c>
      <c r="C233" s="11">
        <v>0</v>
      </c>
      <c r="V233" s="11"/>
      <c r="W233" s="1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2:49" ht="12.75">
      <c r="B234" s="10">
        <f>B233</f>
        <v>57.5</v>
      </c>
      <c r="C234" s="11">
        <f>HYPGEOMDIST(A233,$L$1,$I$1,$J$1)</f>
        <v>2.810543123500307E-15</v>
      </c>
      <c r="U234" s="11">
        <f>IF(ISNUMBER(C234),C234,0)</f>
        <v>2.810543123500307E-15</v>
      </c>
      <c r="V234" s="11"/>
      <c r="W234" s="1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2:49" ht="12.75">
      <c r="B235" s="10">
        <f>A233+0.5</f>
        <v>58.5</v>
      </c>
      <c r="C235" s="11">
        <f>C234</f>
        <v>2.810543123500307E-15</v>
      </c>
      <c r="V235" s="11">
        <f>SUM($U$2:U234)</f>
        <v>1.0000000000000002</v>
      </c>
      <c r="W235" s="11">
        <f>IF(A233&lt;$M$1,V235,W231)</f>
        <v>0.9999999949612743</v>
      </c>
      <c r="X235" s="10">
        <f>IF(A233&lt;$O$1,V235,X231)</f>
        <v>0.0025840895578995906</v>
      </c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2:49" ht="12.75">
      <c r="B236" s="10">
        <f>B235</f>
        <v>58.5</v>
      </c>
      <c r="C236" s="11">
        <v>0</v>
      </c>
      <c r="V236" s="11"/>
      <c r="W236" s="1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2.75">
      <c r="A237" s="10">
        <f>A233+1</f>
        <v>59</v>
      </c>
      <c r="B237" s="10">
        <f>A237-0.5</f>
        <v>58.5</v>
      </c>
      <c r="C237" s="11">
        <v>0</v>
      </c>
      <c r="V237" s="11"/>
      <c r="W237" s="1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2:49" ht="12.75">
      <c r="B238" s="10">
        <f>B237</f>
        <v>58.5</v>
      </c>
      <c r="C238" s="11">
        <f>HYPGEOMDIST(A237,$L$1,$I$1,$J$1)</f>
        <v>1.690321178704395E-17</v>
      </c>
      <c r="U238" s="11">
        <f>IF(ISNUMBER(C238),C238,0)</f>
        <v>1.690321178704395E-17</v>
      </c>
      <c r="V238" s="11"/>
      <c r="W238" s="1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2:49" ht="12.75">
      <c r="B239" s="10">
        <f>A237+0.5</f>
        <v>59.5</v>
      </c>
      <c r="C239" s="11">
        <f>C238</f>
        <v>1.690321178704395E-17</v>
      </c>
      <c r="V239" s="11">
        <f>SUM($U$2:U238)</f>
        <v>1.0000000000000002</v>
      </c>
      <c r="W239" s="11">
        <f>IF(A237&lt;$M$1,V239,W235)</f>
        <v>0.9999999949612743</v>
      </c>
      <c r="X239" s="10">
        <f>IF(A237&lt;$O$1,V239,X235)</f>
        <v>0.0025840895578995906</v>
      </c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2:49" ht="12.75">
      <c r="B240" s="10">
        <f>B239</f>
        <v>59.5</v>
      </c>
      <c r="C240" s="11">
        <v>0</v>
      </c>
      <c r="V240" s="11"/>
      <c r="W240" s="1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2.75">
      <c r="A241" s="10">
        <f>A237+1</f>
        <v>60</v>
      </c>
      <c r="B241" s="10">
        <f>A241-0.5</f>
        <v>59.5</v>
      </c>
      <c r="C241" s="11">
        <v>0</v>
      </c>
      <c r="V241" s="11"/>
      <c r="W241" s="1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2:49" ht="12.75">
      <c r="B242" s="10">
        <f>B241</f>
        <v>59.5</v>
      </c>
      <c r="C242" s="11" t="e">
        <f>HYPGEOMDIST(A241,$L$1,$I$1,$J$1)</f>
        <v>#NUM!</v>
      </c>
      <c r="U242" s="11">
        <f>IF(ISNUMBER(C242),C242,0)</f>
        <v>0</v>
      </c>
      <c r="V242" s="11"/>
      <c r="W242" s="1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2:49" ht="12.75">
      <c r="B243" s="10">
        <f>A241+0.5</f>
        <v>60.5</v>
      </c>
      <c r="C243" s="11" t="e">
        <f>C242</f>
        <v>#NUM!</v>
      </c>
      <c r="V243" s="11">
        <f>SUM($U$2:U242)</f>
        <v>1.0000000000000002</v>
      </c>
      <c r="W243" s="11">
        <f>IF(A241&lt;$M$1,V243,W239)</f>
        <v>0.9999999949612743</v>
      </c>
      <c r="X243" s="10">
        <f>IF(A241&lt;$O$1,V243,X239)</f>
        <v>0.0025840895578995906</v>
      </c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2:49" ht="12.75">
      <c r="B244" s="10">
        <f>B243</f>
        <v>60.5</v>
      </c>
      <c r="C244" s="11">
        <v>0</v>
      </c>
      <c r="V244" s="11"/>
      <c r="W244" s="1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2.75">
      <c r="A245" s="10">
        <f>A241+1</f>
        <v>61</v>
      </c>
      <c r="B245" s="10">
        <f>A245-0.5</f>
        <v>60.5</v>
      </c>
      <c r="C245" s="11">
        <v>0</v>
      </c>
      <c r="V245" s="11"/>
      <c r="W245" s="1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2:49" ht="12.75">
      <c r="B246" s="10">
        <f>B245</f>
        <v>60.5</v>
      </c>
      <c r="C246" s="11" t="e">
        <f>HYPGEOMDIST(A245,$L$1,$I$1,$J$1)</f>
        <v>#NUM!</v>
      </c>
      <c r="U246" s="11">
        <f>IF(ISNUMBER(C246),C246,0)</f>
        <v>0</v>
      </c>
      <c r="V246" s="11"/>
      <c r="W246" s="1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2:49" ht="12.75">
      <c r="B247" s="10">
        <f>A245+0.5</f>
        <v>61.5</v>
      </c>
      <c r="C247" s="11" t="e">
        <f>C246</f>
        <v>#NUM!</v>
      </c>
      <c r="V247" s="11">
        <f>SUM($U$2:U246)</f>
        <v>1.0000000000000002</v>
      </c>
      <c r="W247" s="11">
        <f>IF(A245&lt;$M$1,V247,W243)</f>
        <v>0.9999999949612743</v>
      </c>
      <c r="X247" s="10">
        <f>IF(A245&lt;$O$1,V247,X243)</f>
        <v>0.0025840895578995906</v>
      </c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2:49" ht="12.75">
      <c r="B248" s="10">
        <f>B247</f>
        <v>61.5</v>
      </c>
      <c r="C248" s="11">
        <v>0</v>
      </c>
      <c r="V248" s="11"/>
      <c r="W248" s="1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2.75">
      <c r="A249" s="10">
        <f>A245+1</f>
        <v>62</v>
      </c>
      <c r="B249" s="10">
        <f>A249-0.5</f>
        <v>61.5</v>
      </c>
      <c r="C249" s="11">
        <v>0</v>
      </c>
      <c r="V249" s="11"/>
      <c r="W249" s="1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2:49" ht="12.75">
      <c r="B250" s="10">
        <f>B249</f>
        <v>61.5</v>
      </c>
      <c r="C250" s="11" t="e">
        <f>HYPGEOMDIST(A249,$L$1,$I$1,$J$1)</f>
        <v>#NUM!</v>
      </c>
      <c r="U250" s="11">
        <f>IF(ISNUMBER(C250),C250,0)</f>
        <v>0</v>
      </c>
      <c r="V250" s="11"/>
      <c r="W250" s="1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2:49" ht="12.75">
      <c r="B251" s="10">
        <f>A249+0.5</f>
        <v>62.5</v>
      </c>
      <c r="C251" s="11" t="e">
        <f>C250</f>
        <v>#NUM!</v>
      </c>
      <c r="V251" s="11">
        <f>SUM($U$2:U250)</f>
        <v>1.0000000000000002</v>
      </c>
      <c r="W251" s="11">
        <f>IF(A249&lt;$M$1,V251,W247)</f>
        <v>0.9999999949612743</v>
      </c>
      <c r="X251" s="10">
        <f>IF(A249&lt;$O$1,V251,X247)</f>
        <v>0.0025840895578995906</v>
      </c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2:49" ht="12.75">
      <c r="B252" s="10">
        <f>B251</f>
        <v>62.5</v>
      </c>
      <c r="C252" s="11">
        <v>0</v>
      </c>
      <c r="V252" s="11"/>
      <c r="W252" s="1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2.75">
      <c r="A253" s="10">
        <f>A249+1</f>
        <v>63</v>
      </c>
      <c r="B253" s="10">
        <f>A253-0.5</f>
        <v>62.5</v>
      </c>
      <c r="C253" s="11">
        <v>0</v>
      </c>
      <c r="V253" s="11"/>
      <c r="W253" s="1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2:49" ht="12.75">
      <c r="B254" s="10">
        <f>B253</f>
        <v>62.5</v>
      </c>
      <c r="C254" s="11" t="e">
        <f>HYPGEOMDIST(A253,$L$1,$I$1,$J$1)</f>
        <v>#NUM!</v>
      </c>
      <c r="U254" s="11">
        <f>IF(ISNUMBER(C254),C254,0)</f>
        <v>0</v>
      </c>
      <c r="V254" s="11"/>
      <c r="W254" s="1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2:49" ht="12.75">
      <c r="B255" s="10">
        <f>A253+0.5</f>
        <v>63.5</v>
      </c>
      <c r="C255" s="11" t="e">
        <f>C254</f>
        <v>#NUM!</v>
      </c>
      <c r="V255" s="11">
        <f>SUM($U$2:U254)</f>
        <v>1.0000000000000002</v>
      </c>
      <c r="W255" s="11">
        <f>IF(A253&lt;$M$1,V255,W251)</f>
        <v>0.9999999949612743</v>
      </c>
      <c r="X255" s="10">
        <f>IF(A253&lt;$O$1,V255,X251)</f>
        <v>0.0025840895578995906</v>
      </c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2:49" ht="12.75">
      <c r="B256" s="10">
        <f>B255</f>
        <v>63.5</v>
      </c>
      <c r="C256" s="11">
        <v>0</v>
      </c>
      <c r="V256" s="11"/>
      <c r="W256" s="1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2.75">
      <c r="A257" s="10">
        <f>A253+1</f>
        <v>64</v>
      </c>
      <c r="B257" s="10">
        <f>A257-0.5</f>
        <v>63.5</v>
      </c>
      <c r="C257" s="11">
        <v>0</v>
      </c>
      <c r="V257" s="11"/>
      <c r="W257" s="1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2:49" ht="12.75">
      <c r="B258" s="10">
        <f>B257</f>
        <v>63.5</v>
      </c>
      <c r="C258" s="11" t="e">
        <f>HYPGEOMDIST(A257,$L$1,$I$1,$J$1)</f>
        <v>#NUM!</v>
      </c>
      <c r="U258" s="11">
        <f>IF(ISNUMBER(C258),C258,0)</f>
        <v>0</v>
      </c>
      <c r="V258" s="11"/>
      <c r="W258" s="1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2:49" ht="12.75">
      <c r="B259" s="10">
        <f>A257+0.5</f>
        <v>64.5</v>
      </c>
      <c r="C259" s="11" t="e">
        <f>C258</f>
        <v>#NUM!</v>
      </c>
      <c r="V259" s="11">
        <f>SUM($U$2:U258)</f>
        <v>1.0000000000000002</v>
      </c>
      <c r="W259" s="11">
        <f>IF(A257&lt;$M$1,V259,W255)</f>
        <v>0.9999999949612743</v>
      </c>
      <c r="X259" s="10">
        <f>IF(A257&lt;$O$1,V259,X255)</f>
        <v>0.0025840895578995906</v>
      </c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2:49" ht="12.75">
      <c r="B260" s="10">
        <f>B259</f>
        <v>64.5</v>
      </c>
      <c r="C260" s="11">
        <v>0</v>
      </c>
      <c r="V260" s="11"/>
      <c r="W260" s="1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2.75">
      <c r="A261" s="10">
        <f>A257+1</f>
        <v>65</v>
      </c>
      <c r="B261" s="10">
        <f>A261-0.5</f>
        <v>64.5</v>
      </c>
      <c r="C261" s="11">
        <v>0</v>
      </c>
      <c r="V261" s="11"/>
      <c r="W261" s="1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2:49" ht="12.75">
      <c r="B262" s="10">
        <f>B261</f>
        <v>64.5</v>
      </c>
      <c r="C262" s="11" t="e">
        <f>HYPGEOMDIST(A261,$L$1,$I$1,$J$1)</f>
        <v>#NUM!</v>
      </c>
      <c r="U262" s="11">
        <f>IF(ISNUMBER(C262),C262,0)</f>
        <v>0</v>
      </c>
      <c r="V262" s="11"/>
      <c r="W262" s="1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2:49" ht="12.75">
      <c r="B263" s="10">
        <f>A261+0.5</f>
        <v>65.5</v>
      </c>
      <c r="C263" s="11" t="e">
        <f>C262</f>
        <v>#NUM!</v>
      </c>
      <c r="V263" s="11">
        <f>SUM($U$2:U262)</f>
        <v>1.0000000000000002</v>
      </c>
      <c r="W263" s="11">
        <f>IF(A261&lt;$M$1,V263,W259)</f>
        <v>0.9999999949612743</v>
      </c>
      <c r="X263" s="10">
        <f>IF(A261&lt;$O$1,V263,X259)</f>
        <v>0.0025840895578995906</v>
      </c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2:49" ht="12.75">
      <c r="B264" s="10">
        <f>B263</f>
        <v>65.5</v>
      </c>
      <c r="C264" s="11">
        <v>0</v>
      </c>
      <c r="V264" s="11"/>
      <c r="W264" s="1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2.75">
      <c r="A265" s="10">
        <f>A261+1</f>
        <v>66</v>
      </c>
      <c r="B265" s="10">
        <f>A265-0.5</f>
        <v>65.5</v>
      </c>
      <c r="C265" s="11">
        <v>0</v>
      </c>
      <c r="V265" s="11"/>
      <c r="W265" s="1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2:49" ht="12.75">
      <c r="B266" s="10">
        <f>B265</f>
        <v>65.5</v>
      </c>
      <c r="C266" s="11" t="e">
        <f>HYPGEOMDIST(A265,$L$1,$I$1,$J$1)</f>
        <v>#NUM!</v>
      </c>
      <c r="U266" s="11">
        <f>IF(ISNUMBER(C266),C266,0)</f>
        <v>0</v>
      </c>
      <c r="V266" s="11"/>
      <c r="W266" s="1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2:49" ht="12.75">
      <c r="B267" s="10">
        <f>A265+0.5</f>
        <v>66.5</v>
      </c>
      <c r="C267" s="11" t="e">
        <f>C266</f>
        <v>#NUM!</v>
      </c>
      <c r="V267" s="11">
        <f>SUM($U$2:U266)</f>
        <v>1.0000000000000002</v>
      </c>
      <c r="W267" s="11">
        <f>IF(A265&lt;$M$1,V267,W263)</f>
        <v>0.9999999949612743</v>
      </c>
      <c r="X267" s="10">
        <f>IF(A265&lt;$O$1,V267,X263)</f>
        <v>0.0025840895578995906</v>
      </c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2:49" ht="12.75">
      <c r="B268" s="10">
        <f>B267</f>
        <v>66.5</v>
      </c>
      <c r="C268" s="11">
        <v>0</v>
      </c>
      <c r="V268" s="11"/>
      <c r="W268" s="1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2.75">
      <c r="A269" s="10">
        <f>A265+1</f>
        <v>67</v>
      </c>
      <c r="B269" s="10">
        <f>A269-0.5</f>
        <v>66.5</v>
      </c>
      <c r="C269" s="11">
        <v>0</v>
      </c>
      <c r="V269" s="11"/>
      <c r="W269" s="1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2:49" ht="12.75">
      <c r="B270" s="10">
        <f>B269</f>
        <v>66.5</v>
      </c>
      <c r="C270" s="11" t="e">
        <f>HYPGEOMDIST(A269,$L$1,$I$1,$J$1)</f>
        <v>#NUM!</v>
      </c>
      <c r="U270" s="11">
        <f>IF(ISNUMBER(C270),C270,0)</f>
        <v>0</v>
      </c>
      <c r="V270" s="11"/>
      <c r="W270" s="1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2:49" ht="12.75">
      <c r="B271" s="10">
        <f>A269+0.5</f>
        <v>67.5</v>
      </c>
      <c r="C271" s="11" t="e">
        <f>C270</f>
        <v>#NUM!</v>
      </c>
      <c r="V271" s="11">
        <f>SUM($U$2:U270)</f>
        <v>1.0000000000000002</v>
      </c>
      <c r="W271" s="11">
        <f>IF(A269&lt;$M$1,V271,W267)</f>
        <v>0.9999999949612743</v>
      </c>
      <c r="X271" s="10">
        <f>IF(A269&lt;$O$1,V271,X267)</f>
        <v>0.0025840895578995906</v>
      </c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2:49" ht="12.75">
      <c r="B272" s="10">
        <f>B271</f>
        <v>67.5</v>
      </c>
      <c r="C272" s="11">
        <v>0</v>
      </c>
      <c r="V272" s="11"/>
      <c r="W272" s="1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2.75">
      <c r="A273" s="10">
        <f>A269+1</f>
        <v>68</v>
      </c>
      <c r="B273" s="10">
        <f>A273-0.5</f>
        <v>67.5</v>
      </c>
      <c r="C273" s="11">
        <v>0</v>
      </c>
      <c r="V273" s="11"/>
      <c r="W273" s="1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2:49" ht="12.75">
      <c r="B274" s="10">
        <f>B273</f>
        <v>67.5</v>
      </c>
      <c r="C274" s="11" t="e">
        <f>HYPGEOMDIST(A273,$L$1,$I$1,$J$1)</f>
        <v>#NUM!</v>
      </c>
      <c r="U274" s="11">
        <f>IF(ISNUMBER(C274),C274,0)</f>
        <v>0</v>
      </c>
      <c r="V274" s="11"/>
      <c r="W274" s="1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2:49" ht="12.75">
      <c r="B275" s="10">
        <f>A273+0.5</f>
        <v>68.5</v>
      </c>
      <c r="C275" s="11" t="e">
        <f>C274</f>
        <v>#NUM!</v>
      </c>
      <c r="V275" s="11">
        <f>SUM($U$2:U274)</f>
        <v>1.0000000000000002</v>
      </c>
      <c r="W275" s="11">
        <f>IF(A273&lt;$M$1,V275,W271)</f>
        <v>0.9999999949612743</v>
      </c>
      <c r="X275" s="10">
        <f>IF(A273&lt;$O$1,V275,X271)</f>
        <v>0.0025840895578995906</v>
      </c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2:49" ht="12.75">
      <c r="B276" s="10">
        <f>B275</f>
        <v>68.5</v>
      </c>
      <c r="C276" s="11">
        <v>0</v>
      </c>
      <c r="V276" s="11"/>
      <c r="W276" s="1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2.75">
      <c r="A277" s="10">
        <f>A273+1</f>
        <v>69</v>
      </c>
      <c r="B277" s="10">
        <f>A277-0.5</f>
        <v>68.5</v>
      </c>
      <c r="C277" s="11">
        <v>0</v>
      </c>
      <c r="V277" s="11"/>
      <c r="W277" s="1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2:49" ht="12.75">
      <c r="B278" s="10">
        <f>B277</f>
        <v>68.5</v>
      </c>
      <c r="C278" s="11" t="e">
        <f>HYPGEOMDIST(A277,$L$1,$I$1,$J$1)</f>
        <v>#NUM!</v>
      </c>
      <c r="U278" s="11">
        <f>IF(ISNUMBER(C278),C278,0)</f>
        <v>0</v>
      </c>
      <c r="V278" s="11"/>
      <c r="W278" s="1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2:49" ht="12.75">
      <c r="B279" s="10">
        <f>A277+0.5</f>
        <v>69.5</v>
      </c>
      <c r="C279" s="11" t="e">
        <f>C278</f>
        <v>#NUM!</v>
      </c>
      <c r="V279" s="11">
        <f>SUM($U$2:U278)</f>
        <v>1.0000000000000002</v>
      </c>
      <c r="W279" s="11">
        <f>IF(A277&lt;$M$1,V279,W275)</f>
        <v>0.9999999949612743</v>
      </c>
      <c r="X279" s="10">
        <f>IF(A277&lt;$O$1,V279,X275)</f>
        <v>0.0025840895578995906</v>
      </c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2:49" ht="12.75">
      <c r="B280" s="10">
        <f>B279</f>
        <v>69.5</v>
      </c>
      <c r="C280" s="11">
        <v>0</v>
      </c>
      <c r="V280" s="11"/>
      <c r="W280" s="1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2.75">
      <c r="A281" s="10">
        <f>A277+1</f>
        <v>70</v>
      </c>
      <c r="B281" s="10">
        <f>A281-0.5</f>
        <v>69.5</v>
      </c>
      <c r="C281" s="11">
        <v>0</v>
      </c>
      <c r="V281" s="11"/>
      <c r="W281" s="1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2:49" ht="12.75">
      <c r="B282" s="10">
        <f>B281</f>
        <v>69.5</v>
      </c>
      <c r="C282" s="11" t="e">
        <f>HYPGEOMDIST(A281,$L$1,$I$1,$J$1)</f>
        <v>#NUM!</v>
      </c>
      <c r="U282" s="11">
        <f>IF(ISNUMBER(C282),C282,0)</f>
        <v>0</v>
      </c>
      <c r="V282" s="11"/>
      <c r="W282" s="1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2:49" ht="12.75">
      <c r="B283" s="10">
        <f>A281+0.5</f>
        <v>70.5</v>
      </c>
      <c r="C283" s="11" t="e">
        <f>C282</f>
        <v>#NUM!</v>
      </c>
      <c r="V283" s="11">
        <f>SUM($U$2:U282)</f>
        <v>1.0000000000000002</v>
      </c>
      <c r="W283" s="11">
        <f>IF(A281&lt;$M$1,V283,W279)</f>
        <v>0.9999999949612743</v>
      </c>
      <c r="X283" s="10">
        <f>IF(A281&lt;$O$1,V283,X279)</f>
        <v>0.0025840895578995906</v>
      </c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2:49" ht="12.75">
      <c r="B284" s="10">
        <f>B283</f>
        <v>70.5</v>
      </c>
      <c r="C284" s="11">
        <v>0</v>
      </c>
      <c r="V284" s="11"/>
      <c r="W284" s="1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2.75">
      <c r="A285" s="10">
        <f>A281+1</f>
        <v>71</v>
      </c>
      <c r="B285" s="10">
        <f>A285-0.5</f>
        <v>70.5</v>
      </c>
      <c r="C285" s="11">
        <v>0</v>
      </c>
      <c r="V285" s="11"/>
      <c r="W285" s="1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2:49" ht="12.75">
      <c r="B286" s="10">
        <f>B285</f>
        <v>70.5</v>
      </c>
      <c r="C286" s="11" t="e">
        <f>HYPGEOMDIST(A285,$L$1,$I$1,$J$1)</f>
        <v>#NUM!</v>
      </c>
      <c r="U286" s="11">
        <f>IF(ISNUMBER(C286),C286,0)</f>
        <v>0</v>
      </c>
      <c r="V286" s="11"/>
      <c r="W286" s="1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2:49" ht="12.75">
      <c r="B287" s="10">
        <f>A285+0.5</f>
        <v>71.5</v>
      </c>
      <c r="C287" s="11" t="e">
        <f>C286</f>
        <v>#NUM!</v>
      </c>
      <c r="V287" s="11">
        <f>SUM($U$2:U286)</f>
        <v>1.0000000000000002</v>
      </c>
      <c r="W287" s="11">
        <f>IF(A285&lt;$M$1,V287,W283)</f>
        <v>0.9999999949612743</v>
      </c>
      <c r="X287" s="10">
        <f>IF(A285&lt;$O$1,V287,X283)</f>
        <v>0.0025840895578995906</v>
      </c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2:49" ht="12.75">
      <c r="B288" s="10">
        <f>B287</f>
        <v>71.5</v>
      </c>
      <c r="C288" s="11">
        <v>0</v>
      </c>
      <c r="V288" s="11"/>
      <c r="W288" s="1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2.75">
      <c r="A289" s="10">
        <f>A285+1</f>
        <v>72</v>
      </c>
      <c r="B289" s="10">
        <f>A289-0.5</f>
        <v>71.5</v>
      </c>
      <c r="C289" s="11">
        <v>0</v>
      </c>
      <c r="V289" s="11"/>
      <c r="W289" s="1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2:49" ht="12.75">
      <c r="B290" s="10">
        <f>B289</f>
        <v>71.5</v>
      </c>
      <c r="C290" s="11" t="e">
        <f>HYPGEOMDIST(A289,$L$1,$I$1,$J$1)</f>
        <v>#NUM!</v>
      </c>
      <c r="U290" s="11">
        <f>IF(ISNUMBER(C290),C290,0)</f>
        <v>0</v>
      </c>
      <c r="V290" s="11"/>
      <c r="W290" s="1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2:49" ht="12.75">
      <c r="B291" s="10">
        <f>A289+0.5</f>
        <v>72.5</v>
      </c>
      <c r="C291" s="11" t="e">
        <f>C290</f>
        <v>#NUM!</v>
      </c>
      <c r="V291" s="11">
        <f>SUM($U$2:U290)</f>
        <v>1.0000000000000002</v>
      </c>
      <c r="W291" s="11">
        <f>IF(A289&lt;$M$1,V291,W287)</f>
        <v>0.9999999949612743</v>
      </c>
      <c r="X291" s="10">
        <f>IF(A289&lt;$O$1,V291,X287)</f>
        <v>0.0025840895578995906</v>
      </c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2:49" ht="12.75">
      <c r="B292" s="10">
        <f>B291</f>
        <v>72.5</v>
      </c>
      <c r="C292" s="11">
        <v>0</v>
      </c>
      <c r="V292" s="11"/>
      <c r="W292" s="1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2.75">
      <c r="A293" s="10">
        <f>A289+1</f>
        <v>73</v>
      </c>
      <c r="B293" s="10">
        <f>A293-0.5</f>
        <v>72.5</v>
      </c>
      <c r="C293" s="11">
        <v>0</v>
      </c>
      <c r="V293" s="11"/>
      <c r="W293" s="1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2:49" ht="12.75">
      <c r="B294" s="10">
        <f>B293</f>
        <v>72.5</v>
      </c>
      <c r="C294" s="11" t="e">
        <f>HYPGEOMDIST(A293,$L$1,$I$1,$J$1)</f>
        <v>#NUM!</v>
      </c>
      <c r="U294" s="11">
        <f>IF(ISNUMBER(C294),C294,0)</f>
        <v>0</v>
      </c>
      <c r="V294" s="11"/>
      <c r="W294" s="1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2:49" ht="12.75">
      <c r="B295" s="10">
        <f>A293+0.5</f>
        <v>73.5</v>
      </c>
      <c r="C295" s="11" t="e">
        <f>C294</f>
        <v>#NUM!</v>
      </c>
      <c r="V295" s="11">
        <f>SUM($U$2:U294)</f>
        <v>1.0000000000000002</v>
      </c>
      <c r="W295" s="11">
        <f>IF(A293&lt;$M$1,V295,W291)</f>
        <v>0.9999999949612743</v>
      </c>
      <c r="X295" s="10">
        <f>IF(A293&lt;$O$1,V295,X291)</f>
        <v>0.0025840895578995906</v>
      </c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2:49" ht="12.75">
      <c r="B296" s="10">
        <f>B295</f>
        <v>73.5</v>
      </c>
      <c r="C296" s="11">
        <v>0</v>
      </c>
      <c r="V296" s="11"/>
      <c r="W296" s="1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2.75">
      <c r="A297" s="10">
        <f>A293+1</f>
        <v>74</v>
      </c>
      <c r="B297" s="10">
        <f>A297-0.5</f>
        <v>73.5</v>
      </c>
      <c r="C297" s="11">
        <v>0</v>
      </c>
      <c r="V297" s="11"/>
      <c r="W297" s="1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2:49" ht="12.75">
      <c r="B298" s="10">
        <f>B297</f>
        <v>73.5</v>
      </c>
      <c r="C298" s="11" t="e">
        <f>HYPGEOMDIST(A297,$L$1,$I$1,$J$1)</f>
        <v>#NUM!</v>
      </c>
      <c r="U298" s="11">
        <f>IF(ISNUMBER(C298),C298,0)</f>
        <v>0</v>
      </c>
      <c r="V298" s="11"/>
      <c r="W298" s="1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2:49" ht="12.75">
      <c r="B299" s="10">
        <f>A297+0.5</f>
        <v>74.5</v>
      </c>
      <c r="C299" s="11" t="e">
        <f>C298</f>
        <v>#NUM!</v>
      </c>
      <c r="V299" s="11">
        <f>SUM($U$2:U298)</f>
        <v>1.0000000000000002</v>
      </c>
      <c r="W299" s="11">
        <f>IF(A297&lt;$M$1,V299,W295)</f>
        <v>0.9999999949612743</v>
      </c>
      <c r="X299" s="10">
        <f>IF(A297&lt;$O$1,V299,X295)</f>
        <v>0.0025840895578995906</v>
      </c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2:49" ht="12.75">
      <c r="B300" s="10">
        <f>B299</f>
        <v>74.5</v>
      </c>
      <c r="C300" s="11">
        <v>0</v>
      </c>
      <c r="V300" s="11"/>
      <c r="W300" s="1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2.75">
      <c r="A301" s="10">
        <f>A297+1</f>
        <v>75</v>
      </c>
      <c r="B301" s="10">
        <f>A301-0.5</f>
        <v>74.5</v>
      </c>
      <c r="C301" s="11">
        <v>0</v>
      </c>
      <c r="V301" s="11"/>
      <c r="W301" s="1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2:49" ht="12.75">
      <c r="B302" s="10">
        <f>B301</f>
        <v>74.5</v>
      </c>
      <c r="C302" s="11" t="e">
        <f>HYPGEOMDIST(A301,$L$1,$I$1,$J$1)</f>
        <v>#NUM!</v>
      </c>
      <c r="U302" s="11">
        <f>IF(ISNUMBER(C302),C302,0)</f>
        <v>0</v>
      </c>
      <c r="V302" s="11"/>
      <c r="W302" s="1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2:49" ht="12.75">
      <c r="B303" s="10">
        <f>A301+0.5</f>
        <v>75.5</v>
      </c>
      <c r="C303" s="11" t="e">
        <f>C302</f>
        <v>#NUM!</v>
      </c>
      <c r="V303" s="11">
        <f>SUM($U$2:U302)</f>
        <v>1.0000000000000002</v>
      </c>
      <c r="W303" s="11">
        <f>IF(A301&lt;$M$1,V303,W299)</f>
        <v>0.9999999949612743</v>
      </c>
      <c r="X303" s="10">
        <f>IF(A301&lt;$O$1,V303,X299)</f>
        <v>0.0025840895578995906</v>
      </c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2:49" ht="12.75">
      <c r="B304" s="10">
        <f>B303</f>
        <v>75.5</v>
      </c>
      <c r="C304" s="11">
        <v>0</v>
      </c>
      <c r="V304" s="11"/>
      <c r="W304" s="1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2.75">
      <c r="A305" s="10">
        <f>A301+1</f>
        <v>76</v>
      </c>
      <c r="B305" s="10">
        <f>A305-0.5</f>
        <v>75.5</v>
      </c>
      <c r="C305" s="11">
        <v>0</v>
      </c>
      <c r="V305" s="11"/>
      <c r="W305" s="1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2:49" ht="12.75">
      <c r="B306" s="10">
        <f>B305</f>
        <v>75.5</v>
      </c>
      <c r="C306" s="11" t="e">
        <f>HYPGEOMDIST(A305,$L$1,$I$1,$J$1)</f>
        <v>#NUM!</v>
      </c>
      <c r="U306" s="11">
        <f>IF(ISNUMBER(C306),C306,0)</f>
        <v>0</v>
      </c>
      <c r="V306" s="11"/>
      <c r="W306" s="1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2:49" ht="12.75">
      <c r="B307" s="10">
        <f>A305+0.5</f>
        <v>76.5</v>
      </c>
      <c r="C307" s="11" t="e">
        <f>C306</f>
        <v>#NUM!</v>
      </c>
      <c r="V307" s="11">
        <f>SUM($U$2:U306)</f>
        <v>1.0000000000000002</v>
      </c>
      <c r="W307" s="11">
        <f>IF(A305&lt;$M$1,V307,W303)</f>
        <v>0.9999999949612743</v>
      </c>
      <c r="X307" s="10">
        <f>IF(A305&lt;$O$1,V307,X303)</f>
        <v>0.0025840895578995906</v>
      </c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2:49" ht="12.75">
      <c r="B308" s="10">
        <f>B307</f>
        <v>76.5</v>
      </c>
      <c r="C308" s="11">
        <v>0</v>
      </c>
      <c r="V308" s="11"/>
      <c r="W308" s="1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2.75">
      <c r="A309" s="10">
        <f>A305+1</f>
        <v>77</v>
      </c>
      <c r="B309" s="10">
        <f>A309-0.5</f>
        <v>76.5</v>
      </c>
      <c r="C309" s="11">
        <v>0</v>
      </c>
      <c r="V309" s="11"/>
      <c r="W309" s="1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2:49" ht="12.75">
      <c r="B310" s="10">
        <f>B309</f>
        <v>76.5</v>
      </c>
      <c r="C310" s="11" t="e">
        <f>HYPGEOMDIST(A309,$L$1,$I$1,$J$1)</f>
        <v>#NUM!</v>
      </c>
      <c r="U310" s="11">
        <f>IF(ISNUMBER(C310),C310,0)</f>
        <v>0</v>
      </c>
      <c r="V310" s="11"/>
      <c r="W310" s="1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2:49" ht="12.75">
      <c r="B311" s="10">
        <f>A309+0.5</f>
        <v>77.5</v>
      </c>
      <c r="C311" s="11" t="e">
        <f>C310</f>
        <v>#NUM!</v>
      </c>
      <c r="V311" s="11">
        <f>SUM($U$2:U310)</f>
        <v>1.0000000000000002</v>
      </c>
      <c r="W311" s="11">
        <f>IF(A309&lt;$M$1,V311,W307)</f>
        <v>0.9999999949612743</v>
      </c>
      <c r="X311" s="10">
        <f>IF(A309&lt;$O$1,V311,X307)</f>
        <v>0.0025840895578995906</v>
      </c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2:49" ht="12.75">
      <c r="B312" s="10">
        <f>B311</f>
        <v>77.5</v>
      </c>
      <c r="C312" s="11">
        <v>0</v>
      </c>
      <c r="V312" s="11"/>
      <c r="W312" s="1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2.75">
      <c r="A313" s="10">
        <f>A309+1</f>
        <v>78</v>
      </c>
      <c r="B313" s="10">
        <f>A313-0.5</f>
        <v>77.5</v>
      </c>
      <c r="C313" s="11">
        <v>0</v>
      </c>
      <c r="V313" s="11"/>
      <c r="W313" s="1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2:49" ht="12.75">
      <c r="B314" s="10">
        <f>B313</f>
        <v>77.5</v>
      </c>
      <c r="C314" s="11" t="e">
        <f>HYPGEOMDIST(A313,$L$1,$I$1,$J$1)</f>
        <v>#NUM!</v>
      </c>
      <c r="U314" s="11">
        <f>IF(ISNUMBER(C314),C314,0)</f>
        <v>0</v>
      </c>
      <c r="V314" s="11"/>
      <c r="W314" s="1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2:49" ht="12.75">
      <c r="B315" s="10">
        <f>A313+0.5</f>
        <v>78.5</v>
      </c>
      <c r="C315" s="11" t="e">
        <f>C314</f>
        <v>#NUM!</v>
      </c>
      <c r="V315" s="11">
        <f>SUM($U$2:U314)</f>
        <v>1.0000000000000002</v>
      </c>
      <c r="W315" s="11">
        <f>IF(A313&lt;$M$1,V315,W311)</f>
        <v>0.9999999949612743</v>
      </c>
      <c r="X315" s="10">
        <f>IF(A313&lt;$O$1,V315,X311)</f>
        <v>0.0025840895578995906</v>
      </c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2:49" ht="12.75">
      <c r="B316" s="10">
        <f>B315</f>
        <v>78.5</v>
      </c>
      <c r="C316" s="11">
        <v>0</v>
      </c>
      <c r="V316" s="11"/>
      <c r="W316" s="1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2.75">
      <c r="A317" s="10">
        <f>A313+1</f>
        <v>79</v>
      </c>
      <c r="B317" s="10">
        <f>A317-0.5</f>
        <v>78.5</v>
      </c>
      <c r="C317" s="11">
        <v>0</v>
      </c>
      <c r="V317" s="11"/>
      <c r="W317" s="1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2:49" ht="12.75">
      <c r="B318" s="10">
        <f>B317</f>
        <v>78.5</v>
      </c>
      <c r="C318" s="11" t="e">
        <f>HYPGEOMDIST(A317,$L$1,$I$1,$J$1)</f>
        <v>#NUM!</v>
      </c>
      <c r="U318" s="11">
        <f>IF(ISNUMBER(C318),C318,0)</f>
        <v>0</v>
      </c>
      <c r="V318" s="11"/>
      <c r="W318" s="1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2:49" ht="12.75">
      <c r="B319" s="10">
        <f>A317+0.5</f>
        <v>79.5</v>
      </c>
      <c r="C319" s="11" t="e">
        <f>C318</f>
        <v>#NUM!</v>
      </c>
      <c r="V319" s="11">
        <f>SUM($U$2:U318)</f>
        <v>1.0000000000000002</v>
      </c>
      <c r="W319" s="11">
        <f>IF(A317&lt;$M$1,V319,W315)</f>
        <v>0.9999999949612743</v>
      </c>
      <c r="X319" s="10">
        <f>IF(A317&lt;$O$1,V319,X315)</f>
        <v>0.0025840895578995906</v>
      </c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2:49" ht="12.75">
      <c r="B320" s="10">
        <f>B319</f>
        <v>79.5</v>
      </c>
      <c r="C320" s="11">
        <v>0</v>
      </c>
      <c r="V320" s="11"/>
      <c r="W320" s="1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2.75">
      <c r="A321" s="10">
        <f>A317+1</f>
        <v>80</v>
      </c>
      <c r="B321" s="10">
        <f>A321-0.5</f>
        <v>79.5</v>
      </c>
      <c r="C321" s="11">
        <v>0</v>
      </c>
      <c r="V321" s="11"/>
      <c r="W321" s="1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2:49" ht="12.75">
      <c r="B322" s="10">
        <f>B321</f>
        <v>79.5</v>
      </c>
      <c r="C322" s="11" t="e">
        <f>HYPGEOMDIST(A321,$L$1,$I$1,$J$1)</f>
        <v>#NUM!</v>
      </c>
      <c r="U322" s="11">
        <f>IF(ISNUMBER(C322),C322,0)</f>
        <v>0</v>
      </c>
      <c r="V322" s="11"/>
      <c r="W322" s="1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2:49" ht="12.75">
      <c r="B323" s="10">
        <f>A321+0.5</f>
        <v>80.5</v>
      </c>
      <c r="C323" s="11" t="e">
        <f>C322</f>
        <v>#NUM!</v>
      </c>
      <c r="V323" s="11">
        <f>SUM($U$2:U322)</f>
        <v>1.0000000000000002</v>
      </c>
      <c r="W323" s="11">
        <f>IF(A321&lt;$M$1,V323,W319)</f>
        <v>0.9999999949612743</v>
      </c>
      <c r="X323" s="10">
        <f>IF(A321&lt;$O$1,V323,X319)</f>
        <v>0.0025840895578995906</v>
      </c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2:49" ht="12.75">
      <c r="B324" s="10">
        <f>B323</f>
        <v>80.5</v>
      </c>
      <c r="C324" s="11">
        <v>0</v>
      </c>
      <c r="V324" s="11"/>
      <c r="W324" s="1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2.75">
      <c r="A325" s="10">
        <f>A321+1</f>
        <v>81</v>
      </c>
      <c r="B325" s="10">
        <f>A325-0.5</f>
        <v>80.5</v>
      </c>
      <c r="C325" s="11">
        <v>0</v>
      </c>
      <c r="V325" s="11"/>
      <c r="W325" s="1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2:49" ht="12.75">
      <c r="B326" s="10">
        <f>B325</f>
        <v>80.5</v>
      </c>
      <c r="C326" s="11" t="e">
        <f>HYPGEOMDIST(A325,$L$1,$I$1,$J$1)</f>
        <v>#NUM!</v>
      </c>
      <c r="U326" s="11">
        <f>IF(ISNUMBER(C326),C326,0)</f>
        <v>0</v>
      </c>
      <c r="V326" s="11"/>
      <c r="W326" s="1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2:49" ht="12.75">
      <c r="B327" s="10">
        <f>A325+0.5</f>
        <v>81.5</v>
      </c>
      <c r="C327" s="11" t="e">
        <f>C326</f>
        <v>#NUM!</v>
      </c>
      <c r="V327" s="11">
        <f>SUM($U$2:U326)</f>
        <v>1.0000000000000002</v>
      </c>
      <c r="W327" s="11">
        <f>IF(A325&lt;$M$1,V327,W323)</f>
        <v>0.9999999949612743</v>
      </c>
      <c r="X327" s="10">
        <f>IF(A325&lt;$O$1,V327,X323)</f>
        <v>0.0025840895578995906</v>
      </c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2:49" ht="12.75">
      <c r="B328" s="10">
        <f>B327</f>
        <v>81.5</v>
      </c>
      <c r="C328" s="11">
        <v>0</v>
      </c>
      <c r="V328" s="11"/>
      <c r="W328" s="1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2.75">
      <c r="A329" s="10">
        <f>A325+1</f>
        <v>82</v>
      </c>
      <c r="B329" s="10">
        <f>A329-0.5</f>
        <v>81.5</v>
      </c>
      <c r="C329" s="11">
        <v>0</v>
      </c>
      <c r="V329" s="11"/>
      <c r="W329" s="1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2:49" ht="12.75">
      <c r="B330" s="10">
        <f>B329</f>
        <v>81.5</v>
      </c>
      <c r="C330" s="11" t="e">
        <f>HYPGEOMDIST(A329,$L$1,$I$1,$J$1)</f>
        <v>#NUM!</v>
      </c>
      <c r="U330" s="11">
        <f>IF(ISNUMBER(C330),C330,0)</f>
        <v>0</v>
      </c>
      <c r="V330" s="11"/>
      <c r="W330" s="1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2:49" ht="12.75">
      <c r="B331" s="10">
        <f>A329+0.5</f>
        <v>82.5</v>
      </c>
      <c r="C331" s="11" t="e">
        <f>C330</f>
        <v>#NUM!</v>
      </c>
      <c r="V331" s="11">
        <f>SUM($U$2:U330)</f>
        <v>1.0000000000000002</v>
      </c>
      <c r="W331" s="11">
        <f>IF(A329&lt;$M$1,V331,W327)</f>
        <v>0.9999999949612743</v>
      </c>
      <c r="X331" s="10">
        <f>IF(A329&lt;$O$1,V331,X327)</f>
        <v>0.0025840895578995906</v>
      </c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2:49" ht="12.75">
      <c r="B332" s="10">
        <f>B331</f>
        <v>82.5</v>
      </c>
      <c r="C332" s="11">
        <v>0</v>
      </c>
      <c r="V332" s="11"/>
      <c r="W332" s="1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2.75">
      <c r="A333" s="10">
        <f>A329+1</f>
        <v>83</v>
      </c>
      <c r="B333" s="10">
        <f>A333-0.5</f>
        <v>82.5</v>
      </c>
      <c r="C333" s="11">
        <v>0</v>
      </c>
      <c r="V333" s="11"/>
      <c r="W333" s="1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2:49" ht="12.75">
      <c r="B334" s="10">
        <f>B333</f>
        <v>82.5</v>
      </c>
      <c r="C334" s="11" t="e">
        <f>HYPGEOMDIST(A333,$L$1,$I$1,$J$1)</f>
        <v>#NUM!</v>
      </c>
      <c r="U334" s="11">
        <f>IF(ISNUMBER(C334),C334,0)</f>
        <v>0</v>
      </c>
      <c r="V334" s="11"/>
      <c r="W334" s="1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2:49" ht="12.75">
      <c r="B335" s="10">
        <f>A333+0.5</f>
        <v>83.5</v>
      </c>
      <c r="C335" s="11" t="e">
        <f>C334</f>
        <v>#NUM!</v>
      </c>
      <c r="V335" s="11">
        <f>SUM($U$2:U334)</f>
        <v>1.0000000000000002</v>
      </c>
      <c r="W335" s="11">
        <f>IF(A333&lt;$M$1,V335,W331)</f>
        <v>0.9999999949612743</v>
      </c>
      <c r="X335" s="10">
        <f>IF(A333&lt;$O$1,V335,X331)</f>
        <v>0.0025840895578995906</v>
      </c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2:49" ht="12.75">
      <c r="B336" s="10">
        <f>B335</f>
        <v>83.5</v>
      </c>
      <c r="C336" s="11">
        <v>0</v>
      </c>
      <c r="V336" s="11"/>
      <c r="W336" s="1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2.75">
      <c r="A337" s="10">
        <f>A333+1</f>
        <v>84</v>
      </c>
      <c r="B337" s="10">
        <f>A337-0.5</f>
        <v>83.5</v>
      </c>
      <c r="C337" s="11">
        <v>0</v>
      </c>
      <c r="V337" s="11"/>
      <c r="W337" s="1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2:49" ht="12.75">
      <c r="B338" s="10">
        <f>B337</f>
        <v>83.5</v>
      </c>
      <c r="C338" s="11" t="e">
        <f>HYPGEOMDIST(A337,$L$1,$I$1,$J$1)</f>
        <v>#NUM!</v>
      </c>
      <c r="U338" s="11">
        <f>IF(ISNUMBER(C338),C338,0)</f>
        <v>0</v>
      </c>
      <c r="V338" s="11"/>
      <c r="W338" s="1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2:49" ht="12.75">
      <c r="B339" s="10">
        <f>A337+0.5</f>
        <v>84.5</v>
      </c>
      <c r="C339" s="11" t="e">
        <f>C338</f>
        <v>#NUM!</v>
      </c>
      <c r="V339" s="11">
        <f>SUM($U$2:U338)</f>
        <v>1.0000000000000002</v>
      </c>
      <c r="W339" s="11">
        <f>IF(A337&lt;$M$1,V339,W335)</f>
        <v>0.9999999949612743</v>
      </c>
      <c r="X339" s="10">
        <f>IF(A337&lt;$O$1,V339,X335)</f>
        <v>0.0025840895578995906</v>
      </c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2:49" ht="12.75">
      <c r="B340" s="10">
        <f>B339</f>
        <v>84.5</v>
      </c>
      <c r="C340" s="11">
        <v>0</v>
      </c>
      <c r="V340" s="11"/>
      <c r="W340" s="1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2.75">
      <c r="A341" s="10">
        <f>A337+1</f>
        <v>85</v>
      </c>
      <c r="B341" s="10">
        <f>A341-0.5</f>
        <v>84.5</v>
      </c>
      <c r="C341" s="11">
        <v>0</v>
      </c>
      <c r="V341" s="11"/>
      <c r="W341" s="1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2:49" ht="12.75">
      <c r="B342" s="10">
        <f>B341</f>
        <v>84.5</v>
      </c>
      <c r="C342" s="11" t="e">
        <f>HYPGEOMDIST(A341,$L$1,$I$1,$J$1)</f>
        <v>#NUM!</v>
      </c>
      <c r="U342" s="11">
        <f>IF(ISNUMBER(C342),C342,0)</f>
        <v>0</v>
      </c>
      <c r="V342" s="11"/>
      <c r="W342" s="1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2:49" ht="12.75">
      <c r="B343" s="10">
        <f>A341+0.5</f>
        <v>85.5</v>
      </c>
      <c r="C343" s="11" t="e">
        <f>C342</f>
        <v>#NUM!</v>
      </c>
      <c r="V343" s="11">
        <f>SUM($U$2:U342)</f>
        <v>1.0000000000000002</v>
      </c>
      <c r="W343" s="11">
        <f>IF(A341&lt;$M$1,V343,W339)</f>
        <v>0.9999999949612743</v>
      </c>
      <c r="X343" s="10">
        <f>IF(A341&lt;$O$1,V343,X339)</f>
        <v>0.0025840895578995906</v>
      </c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2:49" ht="12.75">
      <c r="B344" s="10">
        <f>B343</f>
        <v>85.5</v>
      </c>
      <c r="C344" s="11">
        <v>0</v>
      </c>
      <c r="V344" s="11"/>
      <c r="W344" s="1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2.75">
      <c r="A345" s="10">
        <f>A341+1</f>
        <v>86</v>
      </c>
      <c r="B345" s="10">
        <f>A345-0.5</f>
        <v>85.5</v>
      </c>
      <c r="C345" s="11">
        <v>0</v>
      </c>
      <c r="V345" s="11"/>
      <c r="W345" s="1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2:49" ht="12.75">
      <c r="B346" s="10">
        <f>B345</f>
        <v>85.5</v>
      </c>
      <c r="C346" s="11" t="e">
        <f>HYPGEOMDIST(A345,$L$1,$I$1,$J$1)</f>
        <v>#NUM!</v>
      </c>
      <c r="U346" s="11">
        <f>IF(ISNUMBER(C346),C346,0)</f>
        <v>0</v>
      </c>
      <c r="V346" s="11"/>
      <c r="W346" s="1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2:49" ht="12.75">
      <c r="B347" s="10">
        <f>A345+0.5</f>
        <v>86.5</v>
      </c>
      <c r="C347" s="11" t="e">
        <f>C346</f>
        <v>#NUM!</v>
      </c>
      <c r="V347" s="11">
        <f>SUM($U$2:U346)</f>
        <v>1.0000000000000002</v>
      </c>
      <c r="W347" s="11">
        <f>IF(A345&lt;$M$1,V347,W343)</f>
        <v>0.9999999949612743</v>
      </c>
      <c r="X347" s="10">
        <f>IF(A345&lt;$O$1,V347,X343)</f>
        <v>0.0025840895578995906</v>
      </c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2:49" ht="12.75">
      <c r="B348" s="10">
        <f>B347</f>
        <v>86.5</v>
      </c>
      <c r="C348" s="11">
        <v>0</v>
      </c>
      <c r="V348" s="11"/>
      <c r="W348" s="1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2.75">
      <c r="A349" s="10">
        <f>A345+1</f>
        <v>87</v>
      </c>
      <c r="B349" s="10">
        <f>A349-0.5</f>
        <v>86.5</v>
      </c>
      <c r="C349" s="11">
        <v>0</v>
      </c>
      <c r="V349" s="11"/>
      <c r="W349" s="1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2:49" ht="12.75">
      <c r="B350" s="10">
        <f>B349</f>
        <v>86.5</v>
      </c>
      <c r="C350" s="11" t="e">
        <f>HYPGEOMDIST(A349,$L$1,$I$1,$J$1)</f>
        <v>#NUM!</v>
      </c>
      <c r="U350" s="11">
        <f>IF(ISNUMBER(C350),C350,0)</f>
        <v>0</v>
      </c>
      <c r="V350" s="11"/>
      <c r="W350" s="1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2:49" ht="12.75">
      <c r="B351" s="10">
        <f>A349+0.5</f>
        <v>87.5</v>
      </c>
      <c r="C351" s="11" t="e">
        <f>C350</f>
        <v>#NUM!</v>
      </c>
      <c r="V351" s="11">
        <f>SUM($U$2:U350)</f>
        <v>1.0000000000000002</v>
      </c>
      <c r="W351" s="11">
        <f>IF(A349&lt;$M$1,V351,W347)</f>
        <v>0.9999999949612743</v>
      </c>
      <c r="X351" s="10">
        <f>IF(A349&lt;$O$1,V351,X347)</f>
        <v>0.0025840895578995906</v>
      </c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2:49" ht="12.75">
      <c r="B352" s="10">
        <f>B351</f>
        <v>87.5</v>
      </c>
      <c r="C352" s="11">
        <v>0</v>
      </c>
      <c r="V352" s="11"/>
      <c r="W352" s="1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2.75">
      <c r="A353" s="10">
        <f>A349+1</f>
        <v>88</v>
      </c>
      <c r="B353" s="10">
        <f>A353-0.5</f>
        <v>87.5</v>
      </c>
      <c r="C353" s="11">
        <v>0</v>
      </c>
      <c r="V353" s="11"/>
      <c r="W353" s="1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2:49" ht="12.75">
      <c r="B354" s="10">
        <f>B353</f>
        <v>87.5</v>
      </c>
      <c r="C354" s="11" t="e">
        <f>HYPGEOMDIST(A353,$L$1,$I$1,$J$1)</f>
        <v>#NUM!</v>
      </c>
      <c r="U354" s="11">
        <f>IF(ISNUMBER(C354),C354,0)</f>
        <v>0</v>
      </c>
      <c r="V354" s="11"/>
      <c r="W354" s="1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2:49" ht="12.75">
      <c r="B355" s="10">
        <f>A353+0.5</f>
        <v>88.5</v>
      </c>
      <c r="C355" s="11" t="e">
        <f>C354</f>
        <v>#NUM!</v>
      </c>
      <c r="V355" s="11">
        <f>SUM($U$2:U354)</f>
        <v>1.0000000000000002</v>
      </c>
      <c r="W355" s="11">
        <f>IF(A353&lt;$M$1,V355,W351)</f>
        <v>0.9999999949612743</v>
      </c>
      <c r="X355" s="10">
        <f>IF(A353&lt;$O$1,V355,X351)</f>
        <v>0.0025840895578995906</v>
      </c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2:49" ht="12.75">
      <c r="B356" s="10">
        <f>B355</f>
        <v>88.5</v>
      </c>
      <c r="C356" s="11">
        <v>0</v>
      </c>
      <c r="V356" s="11"/>
      <c r="W356" s="1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2.75">
      <c r="A357" s="10">
        <f>A353+1</f>
        <v>89</v>
      </c>
      <c r="B357" s="10">
        <f>A357-0.5</f>
        <v>88.5</v>
      </c>
      <c r="C357" s="11">
        <v>0</v>
      </c>
      <c r="V357" s="11"/>
      <c r="W357" s="1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2:49" ht="12.75">
      <c r="B358" s="10">
        <f>B357</f>
        <v>88.5</v>
      </c>
      <c r="C358" s="11" t="e">
        <f>HYPGEOMDIST(A357,$L$1,$I$1,$J$1)</f>
        <v>#NUM!</v>
      </c>
      <c r="U358" s="11">
        <f>IF(ISNUMBER(C358),C358,0)</f>
        <v>0</v>
      </c>
      <c r="V358" s="11"/>
      <c r="W358" s="1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2:49" ht="12.75">
      <c r="B359" s="10">
        <f>A357+0.5</f>
        <v>89.5</v>
      </c>
      <c r="C359" s="11" t="e">
        <f>C358</f>
        <v>#NUM!</v>
      </c>
      <c r="V359" s="11">
        <f>SUM($U$2:U358)</f>
        <v>1.0000000000000002</v>
      </c>
      <c r="W359" s="11">
        <f>IF(A357&lt;$M$1,V359,W355)</f>
        <v>0.9999999949612743</v>
      </c>
      <c r="X359" s="10">
        <f>IF(A357&lt;$O$1,V359,X355)</f>
        <v>0.0025840895578995906</v>
      </c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2:49" ht="12.75">
      <c r="B360" s="10">
        <f>B359</f>
        <v>89.5</v>
      </c>
      <c r="C360" s="11">
        <v>0</v>
      </c>
      <c r="V360" s="11"/>
      <c r="W360" s="1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2.75">
      <c r="A361" s="10">
        <f>A357+1</f>
        <v>90</v>
      </c>
      <c r="B361" s="10">
        <f>A361-0.5</f>
        <v>89.5</v>
      </c>
      <c r="C361" s="11">
        <v>0</v>
      </c>
      <c r="V361" s="11"/>
      <c r="W361" s="1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2:49" ht="12.75">
      <c r="B362" s="10">
        <f>B361</f>
        <v>89.5</v>
      </c>
      <c r="C362" s="11" t="e">
        <f>HYPGEOMDIST(A361,$L$1,$I$1,$J$1)</f>
        <v>#NUM!</v>
      </c>
      <c r="U362" s="11">
        <f>IF(ISNUMBER(C362),C362,0)</f>
        <v>0</v>
      </c>
      <c r="V362" s="11"/>
      <c r="W362" s="1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2:49" ht="12.75">
      <c r="B363" s="10">
        <f>A361+0.5</f>
        <v>90.5</v>
      </c>
      <c r="C363" s="11" t="e">
        <f>C362</f>
        <v>#NUM!</v>
      </c>
      <c r="V363" s="11">
        <f>SUM($U$2:U362)</f>
        <v>1.0000000000000002</v>
      </c>
      <c r="W363" s="11">
        <f>IF(A361&lt;$M$1,V363,W359)</f>
        <v>0.9999999949612743</v>
      </c>
      <c r="X363" s="10">
        <f>IF(A361&lt;$O$1,V363,X359)</f>
        <v>0.0025840895578995906</v>
      </c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2:49" ht="12.75">
      <c r="B364" s="10">
        <f>B363</f>
        <v>90.5</v>
      </c>
      <c r="C364" s="11">
        <v>0</v>
      </c>
      <c r="V364" s="11"/>
      <c r="W364" s="1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2.75">
      <c r="A365" s="10">
        <f>A361+1</f>
        <v>91</v>
      </c>
      <c r="B365" s="10">
        <f>A365-0.5</f>
        <v>90.5</v>
      </c>
      <c r="C365" s="11">
        <v>0</v>
      </c>
      <c r="V365" s="11"/>
      <c r="W365" s="1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2:49" ht="12.75">
      <c r="B366" s="10">
        <f>B365</f>
        <v>90.5</v>
      </c>
      <c r="C366" s="11" t="e">
        <f>HYPGEOMDIST(A365,$L$1,$I$1,$J$1)</f>
        <v>#NUM!</v>
      </c>
      <c r="U366" s="11">
        <f>IF(ISNUMBER(C366),C366,0)</f>
        <v>0</v>
      </c>
      <c r="V366" s="11"/>
      <c r="W366" s="1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2:49" ht="12.75">
      <c r="B367" s="10">
        <f>A365+0.5</f>
        <v>91.5</v>
      </c>
      <c r="C367" s="11" t="e">
        <f>C366</f>
        <v>#NUM!</v>
      </c>
      <c r="V367" s="11">
        <f>SUM($U$2:U366)</f>
        <v>1.0000000000000002</v>
      </c>
      <c r="W367" s="11">
        <f>IF(A365&lt;$M$1,V367,W363)</f>
        <v>0.9999999949612743</v>
      </c>
      <c r="X367" s="10">
        <f>IF(A365&lt;$O$1,V367,X363)</f>
        <v>0.0025840895578995906</v>
      </c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2:49" ht="12.75">
      <c r="B368" s="10">
        <f>B367</f>
        <v>91.5</v>
      </c>
      <c r="C368" s="11">
        <v>0</v>
      </c>
      <c r="V368" s="11"/>
      <c r="W368" s="1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2.75">
      <c r="A369" s="10">
        <f>A365+1</f>
        <v>92</v>
      </c>
      <c r="B369" s="10">
        <f>A369-0.5</f>
        <v>91.5</v>
      </c>
      <c r="C369" s="11">
        <v>0</v>
      </c>
      <c r="V369" s="11"/>
      <c r="W369" s="1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2:49" ht="12.75">
      <c r="B370" s="10">
        <f>B369</f>
        <v>91.5</v>
      </c>
      <c r="C370" s="11" t="e">
        <f>HYPGEOMDIST(A369,$L$1,$I$1,$J$1)</f>
        <v>#NUM!</v>
      </c>
      <c r="U370" s="11">
        <f>IF(ISNUMBER(C370),C370,0)</f>
        <v>0</v>
      </c>
      <c r="V370" s="11"/>
      <c r="W370" s="1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2:49" ht="12.75">
      <c r="B371" s="10">
        <f>A369+0.5</f>
        <v>92.5</v>
      </c>
      <c r="C371" s="11" t="e">
        <f>C370</f>
        <v>#NUM!</v>
      </c>
      <c r="V371" s="11">
        <f>SUM($U$2:U370)</f>
        <v>1.0000000000000002</v>
      </c>
      <c r="W371" s="11">
        <f>IF(A369&lt;$M$1,V371,W367)</f>
        <v>0.9999999949612743</v>
      </c>
      <c r="X371" s="10">
        <f>IF(A369&lt;$O$1,V371,X367)</f>
        <v>0.0025840895578995906</v>
      </c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2:49" ht="12.75">
      <c r="B372" s="10">
        <f>B371</f>
        <v>92.5</v>
      </c>
      <c r="C372" s="11">
        <v>0</v>
      </c>
      <c r="V372" s="11"/>
      <c r="W372" s="1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2.75">
      <c r="A373" s="10">
        <f>A369+1</f>
        <v>93</v>
      </c>
      <c r="B373" s="10">
        <f>A373-0.5</f>
        <v>92.5</v>
      </c>
      <c r="C373" s="11">
        <v>0</v>
      </c>
      <c r="V373" s="11"/>
      <c r="W373" s="1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2:49" ht="12.75">
      <c r="B374" s="10">
        <f>B373</f>
        <v>92.5</v>
      </c>
      <c r="C374" s="11" t="e">
        <f>HYPGEOMDIST(A373,$L$1,$I$1,$J$1)</f>
        <v>#NUM!</v>
      </c>
      <c r="U374" s="11">
        <f>IF(ISNUMBER(C374),C374,0)</f>
        <v>0</v>
      </c>
      <c r="V374" s="11"/>
      <c r="W374" s="1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2:49" ht="12.75">
      <c r="B375" s="10">
        <f>A373+0.5</f>
        <v>93.5</v>
      </c>
      <c r="C375" s="11" t="e">
        <f>C374</f>
        <v>#NUM!</v>
      </c>
      <c r="V375" s="11">
        <f>SUM($U$2:U374)</f>
        <v>1.0000000000000002</v>
      </c>
      <c r="W375" s="11">
        <f>IF(A373&lt;$M$1,V375,W371)</f>
        <v>0.9999999949612743</v>
      </c>
      <c r="X375" s="10">
        <f>IF(A373&lt;$O$1,V375,X371)</f>
        <v>0.0025840895578995906</v>
      </c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2:49" ht="12.75">
      <c r="B376" s="10">
        <f>B375</f>
        <v>93.5</v>
      </c>
      <c r="C376" s="11">
        <v>0</v>
      </c>
      <c r="V376" s="11"/>
      <c r="W376" s="1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2.75">
      <c r="A377" s="10">
        <f>A373+1</f>
        <v>94</v>
      </c>
      <c r="B377" s="10">
        <f>A377-0.5</f>
        <v>93.5</v>
      </c>
      <c r="C377" s="11">
        <v>0</v>
      </c>
      <c r="V377" s="11"/>
      <c r="W377" s="1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2:49" ht="12.75">
      <c r="B378" s="10">
        <f>B377</f>
        <v>93.5</v>
      </c>
      <c r="C378" s="11" t="e">
        <f>HYPGEOMDIST(A377,$L$1,$I$1,$J$1)</f>
        <v>#NUM!</v>
      </c>
      <c r="U378" s="11">
        <f>IF(ISNUMBER(C378),C378,0)</f>
        <v>0</v>
      </c>
      <c r="V378" s="11"/>
      <c r="W378" s="1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2:49" ht="12.75">
      <c r="B379" s="10">
        <f>A377+0.5</f>
        <v>94.5</v>
      </c>
      <c r="C379" s="11" t="e">
        <f>C378</f>
        <v>#NUM!</v>
      </c>
      <c r="V379" s="11">
        <f>SUM($U$2:U378)</f>
        <v>1.0000000000000002</v>
      </c>
      <c r="W379" s="11">
        <f>IF(A377&lt;$M$1,V379,W375)</f>
        <v>0.9999999949612743</v>
      </c>
      <c r="X379" s="10">
        <f>IF(A377&lt;$O$1,V379,X375)</f>
        <v>0.0025840895578995906</v>
      </c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2:23" ht="12.75">
      <c r="B380" s="10">
        <f>B379</f>
        <v>94.5</v>
      </c>
      <c r="C380" s="11">
        <v>0</v>
      </c>
      <c r="V380" s="11"/>
      <c r="W380" s="11"/>
    </row>
    <row r="381" spans="1:23" ht="12.75">
      <c r="A381" s="10">
        <f>A377+1</f>
        <v>95</v>
      </c>
      <c r="B381" s="10">
        <f>A381-0.5</f>
        <v>94.5</v>
      </c>
      <c r="C381" s="11">
        <v>0</v>
      </c>
      <c r="V381" s="11"/>
      <c r="W381" s="11"/>
    </row>
    <row r="382" spans="2:23" ht="12.75">
      <c r="B382" s="10">
        <f>B381</f>
        <v>94.5</v>
      </c>
      <c r="C382" s="11" t="e">
        <f>HYPGEOMDIST(A381,$L$1,$I$1,$J$1)</f>
        <v>#NUM!</v>
      </c>
      <c r="U382" s="11">
        <f>IF(ISNUMBER(C382),C382,0)</f>
        <v>0</v>
      </c>
      <c r="V382" s="11"/>
      <c r="W382" s="11"/>
    </row>
    <row r="383" spans="2:24" ht="12.75">
      <c r="B383" s="10">
        <f>A381+0.5</f>
        <v>95.5</v>
      </c>
      <c r="C383" s="11" t="e">
        <f>C382</f>
        <v>#NUM!</v>
      </c>
      <c r="V383" s="11">
        <f>SUM($U$2:U382)</f>
        <v>1.0000000000000002</v>
      </c>
      <c r="W383" s="11">
        <f>IF(A381&lt;$M$1,V383,W379)</f>
        <v>0.9999999949612743</v>
      </c>
      <c r="X383" s="10">
        <f>IF(A381&lt;$O$1,V383,X379)</f>
        <v>0.0025840895578995906</v>
      </c>
    </row>
    <row r="384" spans="2:23" ht="12.75">
      <c r="B384" s="10">
        <f>B383</f>
        <v>95.5</v>
      </c>
      <c r="C384" s="11">
        <v>0</v>
      </c>
      <c r="V384" s="11"/>
      <c r="W384" s="11"/>
    </row>
    <row r="385" spans="1:23" ht="12.75">
      <c r="A385" s="10">
        <f>A381+1</f>
        <v>96</v>
      </c>
      <c r="B385" s="10">
        <f>A385-0.5</f>
        <v>95.5</v>
      </c>
      <c r="C385" s="11">
        <v>0</v>
      </c>
      <c r="V385" s="11"/>
      <c r="W385" s="11"/>
    </row>
    <row r="386" spans="2:23" ht="12.75">
      <c r="B386" s="10">
        <f>B385</f>
        <v>95.5</v>
      </c>
      <c r="C386" s="11" t="e">
        <f>HYPGEOMDIST(A385,$L$1,$I$1,$J$1)</f>
        <v>#NUM!</v>
      </c>
      <c r="U386" s="11">
        <f>IF(ISNUMBER(C386),C386,0)</f>
        <v>0</v>
      </c>
      <c r="V386" s="11"/>
      <c r="W386" s="11"/>
    </row>
    <row r="387" spans="2:24" ht="12.75">
      <c r="B387" s="10">
        <f>A385+0.5</f>
        <v>96.5</v>
      </c>
      <c r="C387" s="11" t="e">
        <f>C386</f>
        <v>#NUM!</v>
      </c>
      <c r="V387" s="11">
        <f>SUM($U$2:U386)</f>
        <v>1.0000000000000002</v>
      </c>
      <c r="W387" s="11">
        <f>IF(A385&lt;$M$1,V387,W383)</f>
        <v>0.9999999949612743</v>
      </c>
      <c r="X387" s="10">
        <f>IF(A385&lt;$O$1,V387,X383)</f>
        <v>0.0025840895578995906</v>
      </c>
    </row>
    <row r="388" spans="2:23" ht="12.75">
      <c r="B388" s="10">
        <f>B387</f>
        <v>96.5</v>
      </c>
      <c r="C388" s="11">
        <v>0</v>
      </c>
      <c r="V388" s="11"/>
      <c r="W388" s="11"/>
    </row>
    <row r="389" spans="1:23" ht="12.75">
      <c r="A389" s="10">
        <f>A385+1</f>
        <v>97</v>
      </c>
      <c r="B389" s="10">
        <f>A389-0.5</f>
        <v>96.5</v>
      </c>
      <c r="C389" s="11">
        <v>0</v>
      </c>
      <c r="V389" s="11"/>
      <c r="W389" s="11"/>
    </row>
    <row r="390" spans="2:23" ht="12.75">
      <c r="B390" s="10">
        <f>B389</f>
        <v>96.5</v>
      </c>
      <c r="C390" s="11" t="e">
        <f>HYPGEOMDIST(A389,$L$1,$I$1,$J$1)</f>
        <v>#NUM!</v>
      </c>
      <c r="U390" s="11">
        <f>IF(ISNUMBER(C390),C390,0)</f>
        <v>0</v>
      </c>
      <c r="V390" s="11"/>
      <c r="W390" s="11"/>
    </row>
    <row r="391" spans="2:24" ht="12.75">
      <c r="B391" s="10">
        <f>A389+0.5</f>
        <v>97.5</v>
      </c>
      <c r="C391" s="11" t="e">
        <f>C390</f>
        <v>#NUM!</v>
      </c>
      <c r="V391" s="11">
        <f>SUM($U$2:U390)</f>
        <v>1.0000000000000002</v>
      </c>
      <c r="W391" s="11">
        <f>IF(A389&lt;$M$1,V391,W387)</f>
        <v>0.9999999949612743</v>
      </c>
      <c r="X391" s="10">
        <f>IF(A389&lt;$O$1,V391,X387)</f>
        <v>0.0025840895578995906</v>
      </c>
    </row>
    <row r="392" spans="2:23" ht="12.75">
      <c r="B392" s="10">
        <f>B391</f>
        <v>97.5</v>
      </c>
      <c r="C392" s="11">
        <v>0</v>
      </c>
      <c r="V392" s="11"/>
      <c r="W392" s="11"/>
    </row>
    <row r="393" spans="1:23" ht="12.75">
      <c r="A393" s="10">
        <f>A389+1</f>
        <v>98</v>
      </c>
      <c r="B393" s="10">
        <f>A393-0.5</f>
        <v>97.5</v>
      </c>
      <c r="C393" s="11">
        <v>0</v>
      </c>
      <c r="V393" s="11"/>
      <c r="W393" s="11"/>
    </row>
    <row r="394" spans="2:23" ht="12.75">
      <c r="B394" s="10">
        <f>B393</f>
        <v>97.5</v>
      </c>
      <c r="C394" s="11" t="e">
        <f>HYPGEOMDIST(A393,$L$1,$I$1,$J$1)</f>
        <v>#NUM!</v>
      </c>
      <c r="U394" s="11">
        <f>IF(ISNUMBER(C394),C394,0)</f>
        <v>0</v>
      </c>
      <c r="V394" s="11"/>
      <c r="W394" s="11"/>
    </row>
    <row r="395" spans="2:24" ht="12.75">
      <c r="B395" s="10">
        <f>A393+0.5</f>
        <v>98.5</v>
      </c>
      <c r="C395" s="11" t="e">
        <f>C394</f>
        <v>#NUM!</v>
      </c>
      <c r="V395" s="11">
        <f>SUM($U$2:U394)</f>
        <v>1.0000000000000002</v>
      </c>
      <c r="W395" s="11">
        <f>IF(A393&lt;$M$1,V395,W391)</f>
        <v>0.9999999949612743</v>
      </c>
      <c r="X395" s="10">
        <f>IF(A393&lt;$O$1,V395,X391)</f>
        <v>0.0025840895578995906</v>
      </c>
    </row>
    <row r="396" spans="2:23" ht="12.75">
      <c r="B396" s="10">
        <f>B395</f>
        <v>98.5</v>
      </c>
      <c r="C396" s="11">
        <v>0</v>
      </c>
      <c r="V396" s="11"/>
      <c r="W396" s="11"/>
    </row>
    <row r="397" spans="1:23" ht="12.75">
      <c r="A397" s="10">
        <f>A393+1</f>
        <v>99</v>
      </c>
      <c r="B397" s="10">
        <f>A397-0.5</f>
        <v>98.5</v>
      </c>
      <c r="C397" s="11">
        <v>0</v>
      </c>
      <c r="V397" s="11"/>
      <c r="W397" s="11"/>
    </row>
    <row r="398" spans="2:23" ht="12.75">
      <c r="B398" s="10">
        <f>B397</f>
        <v>98.5</v>
      </c>
      <c r="C398" s="11" t="e">
        <f>HYPGEOMDIST(A397,$L$1,$I$1,$J$1)</f>
        <v>#NUM!</v>
      </c>
      <c r="U398" s="11">
        <f>IF(ISNUMBER(C398),C398,0)</f>
        <v>0</v>
      </c>
      <c r="V398" s="11"/>
      <c r="W398" s="11"/>
    </row>
    <row r="399" spans="2:24" ht="12.75">
      <c r="B399" s="10">
        <f>A397+0.5</f>
        <v>99.5</v>
      </c>
      <c r="C399" s="11" t="e">
        <f>C398</f>
        <v>#NUM!</v>
      </c>
      <c r="V399" s="11">
        <f>SUM($U$2:U398)</f>
        <v>1.0000000000000002</v>
      </c>
      <c r="W399" s="11">
        <f>IF(A397&lt;$M$1,V399,W395)</f>
        <v>0.9999999949612743</v>
      </c>
      <c r="X399" s="10">
        <f>IF(A397&lt;$O$1,V399,X395)</f>
        <v>0.0025840895578995906</v>
      </c>
    </row>
    <row r="400" spans="2:23" ht="12.75">
      <c r="B400" s="10">
        <f>B399</f>
        <v>99.5</v>
      </c>
      <c r="C400" s="11">
        <v>0</v>
      </c>
      <c r="V400" s="11"/>
      <c r="W400" s="11"/>
    </row>
    <row r="401" spans="1:23" ht="12.75">
      <c r="A401" s="10">
        <f>A397+1</f>
        <v>100</v>
      </c>
      <c r="B401" s="10">
        <f>A401-0.5</f>
        <v>99.5</v>
      </c>
      <c r="C401" s="11">
        <v>0</v>
      </c>
      <c r="V401" s="11"/>
      <c r="W401" s="11"/>
    </row>
    <row r="402" spans="2:23" ht="12.75">
      <c r="B402" s="10">
        <f>B401</f>
        <v>99.5</v>
      </c>
      <c r="C402" s="11" t="e">
        <f>HYPGEOMDIST(A401,$L$1,$I$1,$J$1)</f>
        <v>#NUM!</v>
      </c>
      <c r="U402" s="11">
        <f>IF(ISNUMBER(C402),C402,0)</f>
        <v>0</v>
      </c>
      <c r="V402" s="11"/>
      <c r="W402" s="11"/>
    </row>
    <row r="403" spans="2:24" ht="12.75">
      <c r="B403" s="10">
        <f>A401+0.5</f>
        <v>100.5</v>
      </c>
      <c r="C403" s="11" t="e">
        <f>C402</f>
        <v>#NUM!</v>
      </c>
      <c r="V403" s="11">
        <f>SUM($U$2:U402)</f>
        <v>1.0000000000000002</v>
      </c>
      <c r="W403" s="11">
        <f>IF(A401&lt;$M$1,V403,W399)</f>
        <v>0.9999999949612743</v>
      </c>
      <c r="X403" s="10">
        <f>IF(A401&lt;$O$1,V403,X399)</f>
        <v>0.0025840895578995906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2002-01-14T07:51:01Z</dcterms:created>
  <dcterms:modified xsi:type="dcterms:W3CDTF">2003-10-14T14:41:32Z</dcterms:modified>
  <cp:category/>
  <cp:version/>
  <cp:contentType/>
  <cp:contentStatus/>
</cp:coreProperties>
</file>