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2780" windowHeight="8325" activeTab="0"/>
  </bookViews>
  <sheets>
    <sheet name="Kugelvolumen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<sst xmlns="http://schemas.openxmlformats.org/spreadsheetml/2006/main" count="5" uniqueCount="5">
  <si>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</si>
  <si>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</t>
  </si>
  <si>
    <t>b</t>
  </si>
  <si>
    <t>h</t>
  </si>
  <si>
    <t>Roolfs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</si>
</sst>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"/>
    <numFmt numFmtId="166" formatCode="0.000"/>
  </numFmts>
  <fonts count="6">
    <font>
      <sz val="10"/>
      <name val="Arial"/>
      <family val="0"/>
    </font>
    <font>
      <sz val="8.75"/>
      <name val="Arial"/>
      <family val="0"/>
    </font>
    <font>
      <sz val="9.5"/>
      <name val="Arial"/>
      <family val="0"/>
    </font>
    <font>
      <sz val="10"/>
      <color indexed="9"/>
      <name val="Arial"/>
      <family val="2"/>
    </font>
    <font>
      <sz val="10"/>
      <color indexed="54"/>
      <name val="Arial"/>
      <family val="2"/>
    </font>
    <font>
      <i/>
      <sz val="10"/>
      <color indexed="5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56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Kugelvolumen!$B$3:$B$34</c:f>
              <c:numCache/>
            </c:numRef>
          </c:xVal>
          <c:yVal>
            <c:numRef>
              <c:f>Kugelvolumen!$C$3:$C$34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Kugelvolumen!$B$35:$B$66</c:f>
              <c:numCache/>
            </c:numRef>
          </c:xVal>
          <c:yVal>
            <c:numRef>
              <c:f>Kugelvolumen!$C$35:$C$66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Kugelvolumen!$E$3:$E$34</c:f>
              <c:numCache/>
            </c:numRef>
          </c:xVal>
          <c:yVal>
            <c:numRef>
              <c:f>Kugelvolumen!$F$3:$F$34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Kugelvolumen!$E$35:$E$66</c:f>
              <c:numCache/>
            </c:numRef>
          </c:xVal>
          <c:yVal>
            <c:numRef>
              <c:f>Kugelvolumen!$F$35:$F$66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Kugelvolumen!$H$3:$H$66</c:f>
              <c:numCache/>
            </c:numRef>
          </c:xVal>
          <c:yVal>
            <c:numRef>
              <c:f>Kugelvolumen!$I$3:$I$66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Kugelvolumen!$K$3:$K$66</c:f>
              <c:numCache/>
            </c:numRef>
          </c:xVal>
          <c:yVal>
            <c:numRef>
              <c:f>Kugelvolumen!$L$3:$L$66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Kugelvolumen!$N$3:$N$66</c:f>
              <c:numCache/>
            </c:numRef>
          </c:xVal>
          <c:yVal>
            <c:numRef>
              <c:f>Kugelvolumen!$O$3:$O$66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Kugelvolumen!$V$6:$V$10</c:f>
              <c:numCache/>
            </c:numRef>
          </c:xVal>
          <c:yVal>
            <c:numRef>
              <c:f>Kugelvolumen!$W$6:$W$10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Kugelvolumen!$Q$3:$Q$66</c:f>
              <c:numCache/>
            </c:numRef>
          </c:xVal>
          <c:yVal>
            <c:numRef>
              <c:f>Kugelvolumen!$R$3:$R$66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Kugelvolumen!$S$3:$S$66</c:f>
              <c:numCache/>
            </c:numRef>
          </c:xVal>
          <c:yVal>
            <c:numRef>
              <c:f>Kugelvolumen!$T$3:$T$66</c:f>
              <c:numCache/>
            </c:numRef>
          </c:yVal>
          <c:smooth val="1"/>
        </c:ser>
        <c:axId val="6472851"/>
        <c:axId val="58255660"/>
      </c:scatterChart>
      <c:valAx>
        <c:axId val="6472851"/>
        <c:scaling>
          <c:orientation val="minMax"/>
          <c:max val="11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58255660"/>
        <c:crosses val="autoZero"/>
        <c:crossBetween val="midCat"/>
        <c:dispUnits/>
        <c:majorUnit val="1"/>
      </c:valAx>
      <c:valAx>
        <c:axId val="58255660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647285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7</xdr:row>
      <xdr:rowOff>47625</xdr:rowOff>
    </xdr:from>
    <xdr:to>
      <xdr:col>15</xdr:col>
      <xdr:colOff>209550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790575" y="323850"/>
        <a:ext cx="447675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180975</xdr:colOff>
      <xdr:row>7</xdr:row>
      <xdr:rowOff>66675</xdr:rowOff>
    </xdr:from>
    <xdr:to>
      <xdr:col>17</xdr:col>
      <xdr:colOff>9525</xdr:colOff>
      <xdr:row>13</xdr:row>
      <xdr:rowOff>104775</xdr:rowOff>
    </xdr:to>
    <xdr:pic>
      <xdr:nvPicPr>
        <xdr:cNvPr id="2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3429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17</xdr:row>
      <xdr:rowOff>0</xdr:rowOff>
    </xdr:from>
    <xdr:to>
      <xdr:col>18</xdr:col>
      <xdr:colOff>304800</xdr:colOff>
      <xdr:row>18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895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7</xdr:row>
      <xdr:rowOff>57150</xdr:rowOff>
    </xdr:from>
    <xdr:to>
      <xdr:col>17</xdr:col>
      <xdr:colOff>295275</xdr:colOff>
      <xdr:row>13</xdr:row>
      <xdr:rowOff>95250</xdr:rowOff>
    </xdr:to>
    <xdr:pic>
      <xdr:nvPicPr>
        <xdr:cNvPr id="4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00725" y="3333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209550</xdr:colOff>
      <xdr:row>14</xdr:row>
      <xdr:rowOff>57150</xdr:rowOff>
    </xdr:from>
    <xdr:to>
      <xdr:col>19</xdr:col>
      <xdr:colOff>257175</xdr:colOff>
      <xdr:row>15</xdr:row>
      <xdr:rowOff>142875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3550" y="1466850"/>
          <a:ext cx="1114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E66"/>
  <sheetViews>
    <sheetView showGridLines="0" showRowColHeaders="0" tabSelected="1" workbookViewId="0" topLeftCell="A1">
      <selection activeCell="Y39" sqref="Y39"/>
    </sheetView>
  </sheetViews>
  <sheetFormatPr defaultColWidth="11.421875" defaultRowHeight="12.75"/>
  <cols>
    <col min="1" max="1" width="5.140625" style="2" customWidth="1"/>
    <col min="2" max="2" width="5.7109375" style="2" customWidth="1"/>
    <col min="3" max="3" width="6.57421875" style="2" customWidth="1"/>
    <col min="4" max="4" width="4.7109375" style="2" customWidth="1"/>
    <col min="5" max="12" width="4.8515625" style="2" customWidth="1"/>
    <col min="13" max="13" width="3.421875" style="2" customWidth="1"/>
    <col min="14" max="14" width="4.57421875" style="2" customWidth="1"/>
    <col min="15" max="15" width="6.8515625" style="2" customWidth="1"/>
    <col min="16" max="16" width="4.140625" style="2" customWidth="1"/>
    <col min="17" max="17" width="4.28125" style="2" customWidth="1"/>
    <col min="18" max="18" width="5.421875" style="2" customWidth="1"/>
    <col min="19" max="19" width="6.28125" style="2" customWidth="1"/>
    <col min="20" max="20" width="5.421875" style="2" customWidth="1"/>
    <col min="21" max="21" width="5.7109375" style="2" customWidth="1"/>
    <col min="22" max="23" width="6.140625" style="2" customWidth="1"/>
    <col min="24" max="24" width="9.7109375" style="2" customWidth="1"/>
    <col min="25" max="34" width="6.7109375" style="2" customWidth="1"/>
    <col min="35" max="16384" width="11.421875" style="2" customWidth="1"/>
  </cols>
  <sheetData>
    <row r="1" spans="1:26" s="1" customFormat="1" ht="1.5" customHeight="1">
      <c r="A1" s="4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>
        <v>0</v>
      </c>
      <c r="N1" s="5"/>
      <c r="O1" s="5"/>
      <c r="P1" s="5"/>
      <c r="Q1" s="5"/>
      <c r="R1" s="5"/>
      <c r="S1" s="5">
        <v>0</v>
      </c>
      <c r="T1" s="4"/>
      <c r="U1" s="5">
        <f>IF(A2=1,S1,U3/30000*3)</f>
        <v>1.7142</v>
      </c>
      <c r="V1" s="5">
        <f>W2/30000*3</f>
        <v>0.9523</v>
      </c>
      <c r="W1" s="5">
        <v>0</v>
      </c>
      <c r="X1" s="4">
        <v>0</v>
      </c>
      <c r="Z1" s="3"/>
    </row>
    <row r="2" spans="1:26" s="1" customFormat="1" ht="1.5" customHeight="1">
      <c r="A2" s="4">
        <v>0</v>
      </c>
      <c r="B2" s="5" t="s">
        <v>0</v>
      </c>
      <c r="C2" s="5" t="s">
        <v>1</v>
      </c>
      <c r="D2" s="5"/>
      <c r="E2" s="4"/>
      <c r="F2" s="5"/>
      <c r="G2" s="5"/>
      <c r="H2" s="5"/>
      <c r="I2" s="4"/>
      <c r="J2" s="5"/>
      <c r="K2" s="5"/>
      <c r="L2" s="4"/>
      <c r="M2" s="4"/>
      <c r="N2" s="5"/>
      <c r="O2" s="5"/>
      <c r="P2" s="5"/>
      <c r="Q2" s="5"/>
      <c r="R2" s="5"/>
      <c r="S2" s="5"/>
      <c r="T2" s="6"/>
      <c r="U2" s="5" t="s">
        <v>3</v>
      </c>
      <c r="V2" s="5" t="s">
        <v>2</v>
      </c>
      <c r="W2" s="5">
        <v>9523</v>
      </c>
      <c r="X2" s="4"/>
      <c r="Z2" s="3"/>
    </row>
    <row r="3" spans="1:24" s="1" customFormat="1" ht="1.5" customHeight="1">
      <c r="A3" s="4">
        <v>0</v>
      </c>
      <c r="B3" s="5">
        <f>3*COS(A3)</f>
        <v>3</v>
      </c>
      <c r="C3" s="5">
        <f>$V$1*SIN(A3)</f>
        <v>0</v>
      </c>
      <c r="D3" s="5"/>
      <c r="E3" s="4">
        <f>B3+7</f>
        <v>10</v>
      </c>
      <c r="F3" s="4">
        <f>C3</f>
        <v>0</v>
      </c>
      <c r="G3" s="4"/>
      <c r="H3" s="7">
        <f>E3</f>
        <v>10</v>
      </c>
      <c r="I3" s="4">
        <f>F3+3</f>
        <v>3</v>
      </c>
      <c r="J3" s="7"/>
      <c r="K3" s="4">
        <f>IF($A$1=1,E3,-3)</f>
        <v>10</v>
      </c>
      <c r="L3" s="4">
        <f>IF($A$1=1,F3+$U$1,-3)</f>
        <v>1.7142</v>
      </c>
      <c r="M3" s="4"/>
      <c r="N3" s="5">
        <f>3*COS(A3)</f>
        <v>3</v>
      </c>
      <c r="O3" s="4">
        <f>3*SIN(A3)</f>
        <v>0</v>
      </c>
      <c r="P3" s="4"/>
      <c r="Q3" s="4">
        <f>IF($A$1=1,$U$1*COS(A3)+7,-3)</f>
        <v>8.7142</v>
      </c>
      <c r="R3" s="8">
        <f>IF($A$1=1,$U$1*$V$1/3*SIN(A3)+$U$1,-3)</f>
        <v>1.7142</v>
      </c>
      <c r="S3" s="5">
        <f>IF($A$1=1,SQRT(9-$U$1*$U$1)*COS(A3),-3)</f>
        <v>2.4620151014971454</v>
      </c>
      <c r="T3" s="4">
        <f>IF($A$1=1,$V$1/3*SQRT(9-$U$1*$U$1)*SIN(A3)+$U$1,-3)</f>
        <v>1.7142</v>
      </c>
      <c r="U3" s="5">
        <v>17142</v>
      </c>
      <c r="V3" s="5"/>
      <c r="W3" s="5"/>
      <c r="X3" s="4"/>
    </row>
    <row r="4" spans="1:24" s="1" customFormat="1" ht="1.5" customHeight="1">
      <c r="A4" s="4">
        <f>A3+0.1</f>
        <v>0.1</v>
      </c>
      <c r="B4" s="5">
        <f aca="true" t="shared" si="0" ref="B4:B66">3*COS(A4)</f>
        <v>2.9850124958340776</v>
      </c>
      <c r="C4" s="5">
        <f aca="true" t="shared" si="1" ref="C4:C66">$V$1*SIN(A4)</f>
        <v>0.09507136267277445</v>
      </c>
      <c r="D4" s="5"/>
      <c r="E4" s="4">
        <f>B4+7</f>
        <v>9.985012495834077</v>
      </c>
      <c r="F4" s="4">
        <f>C4</f>
        <v>0.09507136267277445</v>
      </c>
      <c r="G4" s="4"/>
      <c r="H4" s="7">
        <f aca="true" t="shared" si="2" ref="H4:H66">E4</f>
        <v>9.985012495834077</v>
      </c>
      <c r="I4" s="4">
        <f aca="true" t="shared" si="3" ref="I4:I66">F4+3</f>
        <v>3.0950713626727744</v>
      </c>
      <c r="J4" s="7"/>
      <c r="K4" s="4">
        <f aca="true" t="shared" si="4" ref="K4:K66">IF($A$1=1,E4,-3)</f>
        <v>9.985012495834077</v>
      </c>
      <c r="L4" s="4">
        <f aca="true" t="shared" si="5" ref="L4:L66">IF($A$1=1,F4+$U$1,-3)</f>
        <v>1.8092713626727743</v>
      </c>
      <c r="M4" s="4"/>
      <c r="N4" s="5">
        <f aca="true" t="shared" si="6" ref="N4:N34">3*COS(A4)</f>
        <v>2.9850124958340776</v>
      </c>
      <c r="O4" s="4">
        <f aca="true" t="shared" si="7" ref="O4:O34">3*SIN(A4)</f>
        <v>0.29950024994048446</v>
      </c>
      <c r="P4" s="4"/>
      <c r="Q4" s="4">
        <f aca="true" t="shared" si="8" ref="Q4:Q66">IF($A$1=1,$U$1*COS(A4)+7,-3)</f>
        <v>8.705636140119593</v>
      </c>
      <c r="R4" s="8">
        <f aca="true" t="shared" si="9" ref="R4:R66">IF($A$1=1,$U$1*$V$1/3*SIN(A4)+$U$1,-3)</f>
        <v>1.7685237766312232</v>
      </c>
      <c r="S4" s="5">
        <f aca="true" t="shared" si="10" ref="S4:S66">IF($A$1=1,SQRT(9-$U$1*$U$1)*COS(A4),-3)</f>
        <v>2.449715280967061</v>
      </c>
      <c r="T4" s="4">
        <f aca="true" t="shared" si="11" ref="T4:T66">IF($A$1=1,$V$1/3*SQRT(9-$U$1*$U$1)*SIN(A4)+$U$1,-3)</f>
        <v>1.7922223768734276</v>
      </c>
      <c r="U4" s="5"/>
      <c r="V4" s="5"/>
      <c r="W4" s="5"/>
      <c r="X4" s="4"/>
    </row>
    <row r="5" spans="1:24" s="1" customFormat="1" ht="1.5" customHeight="1">
      <c r="A5" s="4">
        <f aca="true" t="shared" si="12" ref="A5:A65">A4+0.1</f>
        <v>0.2</v>
      </c>
      <c r="B5" s="5">
        <f t="shared" si="0"/>
        <v>2.940199733523725</v>
      </c>
      <c r="C5" s="5">
        <f t="shared" si="1"/>
        <v>0.1891928037161368</v>
      </c>
      <c r="D5" s="5"/>
      <c r="E5" s="4">
        <f aca="true" t="shared" si="13" ref="E5:E66">B5+7</f>
        <v>9.940199733523725</v>
      </c>
      <c r="F5" s="4">
        <f aca="true" t="shared" si="14" ref="F5:F66">C5</f>
        <v>0.1891928037161368</v>
      </c>
      <c r="G5" s="4"/>
      <c r="H5" s="7">
        <f t="shared" si="2"/>
        <v>9.940199733523725</v>
      </c>
      <c r="I5" s="4">
        <f t="shared" si="3"/>
        <v>3.189192803716137</v>
      </c>
      <c r="J5" s="7"/>
      <c r="K5" s="4">
        <f t="shared" si="4"/>
        <v>9.940199733523725</v>
      </c>
      <c r="L5" s="4">
        <f t="shared" si="5"/>
        <v>1.9033928037161367</v>
      </c>
      <c r="M5" s="4"/>
      <c r="N5" s="5">
        <f t="shared" si="6"/>
        <v>2.940199733523725</v>
      </c>
      <c r="O5" s="4">
        <f t="shared" si="7"/>
        <v>0.5960079923851836</v>
      </c>
      <c r="P5" s="4"/>
      <c r="Q5" s="4">
        <f t="shared" si="8"/>
        <v>8.680030127735456</v>
      </c>
      <c r="R5" s="8">
        <f t="shared" si="9"/>
        <v>1.8223047680434006</v>
      </c>
      <c r="S5" s="5">
        <f t="shared" si="10"/>
        <v>2.4129387151177646</v>
      </c>
      <c r="T5" s="4">
        <f t="shared" si="11"/>
        <v>1.8694651799479045</v>
      </c>
      <c r="U5" s="4"/>
      <c r="V5" s="4"/>
      <c r="W5" s="4"/>
      <c r="X5" s="4"/>
    </row>
    <row r="6" spans="1:24" s="1" customFormat="1" ht="1.5" customHeight="1">
      <c r="A6" s="4">
        <f t="shared" si="12"/>
        <v>0.30000000000000004</v>
      </c>
      <c r="B6" s="5">
        <f t="shared" si="0"/>
        <v>2.866009467376818</v>
      </c>
      <c r="C6" s="5">
        <f t="shared" si="1"/>
        <v>0.2814238928035937</v>
      </c>
      <c r="D6" s="5"/>
      <c r="E6" s="4">
        <f t="shared" si="13"/>
        <v>9.866009467376818</v>
      </c>
      <c r="F6" s="4">
        <f t="shared" si="14"/>
        <v>0.2814238928035937</v>
      </c>
      <c r="G6" s="4"/>
      <c r="H6" s="7">
        <f t="shared" si="2"/>
        <v>9.866009467376818</v>
      </c>
      <c r="I6" s="4">
        <f t="shared" si="3"/>
        <v>3.281423892803594</v>
      </c>
      <c r="J6" s="7"/>
      <c r="K6" s="4">
        <f t="shared" si="4"/>
        <v>9.866009467376818</v>
      </c>
      <c r="L6" s="4">
        <f t="shared" si="5"/>
        <v>1.9956238928035936</v>
      </c>
      <c r="M6" s="4"/>
      <c r="N6" s="5">
        <f t="shared" si="6"/>
        <v>2.866009467376818</v>
      </c>
      <c r="O6" s="4">
        <f t="shared" si="7"/>
        <v>0.8865606199840188</v>
      </c>
      <c r="P6" s="4"/>
      <c r="Q6" s="4">
        <f t="shared" si="8"/>
        <v>8.637637809659115</v>
      </c>
      <c r="R6" s="8">
        <f t="shared" si="9"/>
        <v>1.8750056123479735</v>
      </c>
      <c r="S6" s="5">
        <f t="shared" si="10"/>
        <v>2.352052863238505</v>
      </c>
      <c r="T6" s="4">
        <f t="shared" si="11"/>
        <v>1.945156624668187</v>
      </c>
      <c r="U6" s="4"/>
      <c r="V6" s="4">
        <v>4</v>
      </c>
      <c r="W6" s="4">
        <v>0</v>
      </c>
      <c r="X6" s="4"/>
    </row>
    <row r="7" spans="1:31" ht="12.75">
      <c r="A7" s="4">
        <f t="shared" si="12"/>
        <v>0.4</v>
      </c>
      <c r="B7" s="5">
        <f t="shared" si="0"/>
        <v>2.7631829820086553</v>
      </c>
      <c r="C7" s="5">
        <f t="shared" si="1"/>
        <v>0.3708430873805279</v>
      </c>
      <c r="D7" s="5"/>
      <c r="E7" s="4">
        <f t="shared" si="13"/>
        <v>9.763182982008654</v>
      </c>
      <c r="F7" s="4">
        <f t="shared" si="14"/>
        <v>0.3708430873805279</v>
      </c>
      <c r="G7" s="4"/>
      <c r="H7" s="7">
        <f t="shared" si="2"/>
        <v>9.763182982008654</v>
      </c>
      <c r="I7" s="4">
        <f t="shared" si="3"/>
        <v>3.370843087380528</v>
      </c>
      <c r="J7" s="7"/>
      <c r="K7" s="4">
        <f t="shared" si="4"/>
        <v>9.763182982008654</v>
      </c>
      <c r="L7" s="4">
        <f t="shared" si="5"/>
        <v>2.085043087380528</v>
      </c>
      <c r="M7" s="4"/>
      <c r="N7" s="5">
        <f t="shared" si="6"/>
        <v>2.7631829820086553</v>
      </c>
      <c r="O7" s="4">
        <f t="shared" si="7"/>
        <v>1.1682550269259515</v>
      </c>
      <c r="P7" s="4"/>
      <c r="Q7" s="4">
        <f t="shared" si="8"/>
        <v>8.578882755919746</v>
      </c>
      <c r="R7" s="8">
        <f t="shared" si="9"/>
        <v>1.9260997401292337</v>
      </c>
      <c r="S7" s="5">
        <f t="shared" si="10"/>
        <v>2.267666076635075</v>
      </c>
      <c r="T7" s="4">
        <f t="shared" si="11"/>
        <v>2.018540427138895</v>
      </c>
      <c r="U7" s="4"/>
      <c r="V7" s="4">
        <v>4</v>
      </c>
      <c r="W7" s="4">
        <v>3</v>
      </c>
      <c r="X7" s="4"/>
      <c r="Y7" s="1"/>
      <c r="Z7" s="1"/>
      <c r="AA7" s="1"/>
      <c r="AB7" s="1"/>
      <c r="AC7" s="1"/>
      <c r="AD7" s="1"/>
      <c r="AE7" s="1"/>
    </row>
    <row r="8" spans="1:31" ht="12.75">
      <c r="A8" s="4">
        <f t="shared" si="12"/>
        <v>0.5</v>
      </c>
      <c r="B8" s="5">
        <f t="shared" si="0"/>
        <v>2.6327476856711183</v>
      </c>
      <c r="C8" s="5">
        <f t="shared" si="1"/>
        <v>0.45655694041278255</v>
      </c>
      <c r="D8" s="5"/>
      <c r="E8" s="4">
        <f t="shared" si="13"/>
        <v>9.632747685671118</v>
      </c>
      <c r="F8" s="4">
        <f t="shared" si="14"/>
        <v>0.45655694041278255</v>
      </c>
      <c r="G8" s="4"/>
      <c r="H8" s="7">
        <f t="shared" si="2"/>
        <v>9.632747685671118</v>
      </c>
      <c r="I8" s="4">
        <f t="shared" si="3"/>
        <v>3.4565569404127827</v>
      </c>
      <c r="J8" s="7"/>
      <c r="K8" s="4">
        <f t="shared" si="4"/>
        <v>9.632747685671118</v>
      </c>
      <c r="L8" s="4">
        <f t="shared" si="5"/>
        <v>2.1707569404127827</v>
      </c>
      <c r="M8" s="4"/>
      <c r="N8" s="5">
        <f t="shared" si="6"/>
        <v>2.6327476856711183</v>
      </c>
      <c r="O8" s="4">
        <f t="shared" si="7"/>
        <v>1.438276615812609</v>
      </c>
      <c r="P8" s="4"/>
      <c r="Q8" s="4">
        <f t="shared" si="8"/>
        <v>8.504352027592477</v>
      </c>
      <c r="R8" s="8">
        <f t="shared" si="9"/>
        <v>1.9750766357518639</v>
      </c>
      <c r="S8" s="5">
        <f t="shared" si="10"/>
        <v>2.160621520184651</v>
      </c>
      <c r="T8" s="4">
        <f t="shared" si="11"/>
        <v>2.0888833606632007</v>
      </c>
      <c r="U8" s="4"/>
      <c r="V8" s="4">
        <v>7</v>
      </c>
      <c r="W8" s="4">
        <v>0</v>
      </c>
      <c r="X8" s="4"/>
      <c r="Y8" s="1"/>
      <c r="Z8" s="1"/>
      <c r="AA8" s="1"/>
      <c r="AB8" s="1"/>
      <c r="AC8" s="1"/>
      <c r="AD8" s="1"/>
      <c r="AE8" s="1"/>
    </row>
    <row r="9" spans="1:31" ht="12.75">
      <c r="A9" s="4">
        <f t="shared" si="12"/>
        <v>0.6</v>
      </c>
      <c r="B9" s="5">
        <f t="shared" si="0"/>
        <v>2.476006844729035</v>
      </c>
      <c r="C9" s="5">
        <f t="shared" si="1"/>
        <v>0.5377090274140922</v>
      </c>
      <c r="D9" s="5"/>
      <c r="E9" s="4">
        <f t="shared" si="13"/>
        <v>9.476006844729035</v>
      </c>
      <c r="F9" s="4">
        <f t="shared" si="14"/>
        <v>0.5377090274140922</v>
      </c>
      <c r="G9" s="4"/>
      <c r="H9" s="7">
        <f t="shared" si="2"/>
        <v>9.476006844729035</v>
      </c>
      <c r="I9" s="4">
        <f t="shared" si="3"/>
        <v>3.5377090274140923</v>
      </c>
      <c r="J9" s="7"/>
      <c r="K9" s="4">
        <f t="shared" si="4"/>
        <v>9.476006844729035</v>
      </c>
      <c r="L9" s="4">
        <f t="shared" si="5"/>
        <v>2.2519090274140923</v>
      </c>
      <c r="M9" s="4"/>
      <c r="N9" s="5">
        <f t="shared" si="6"/>
        <v>2.476006844729035</v>
      </c>
      <c r="O9" s="4">
        <f t="shared" si="7"/>
        <v>1.6939274201851062</v>
      </c>
      <c r="P9" s="4"/>
      <c r="Q9" s="4">
        <f t="shared" si="8"/>
        <v>8.414790311078171</v>
      </c>
      <c r="R9" s="8">
        <f t="shared" si="9"/>
        <v>2.021446938264412</v>
      </c>
      <c r="S9" s="5">
        <f t="shared" si="10"/>
        <v>2.0319887477110607</v>
      </c>
      <c r="T9" s="4">
        <f t="shared" si="11"/>
        <v>2.1554825819016123</v>
      </c>
      <c r="U9" s="4"/>
      <c r="V9" s="4">
        <v>10</v>
      </c>
      <c r="W9" s="4">
        <v>3</v>
      </c>
      <c r="X9" s="4"/>
      <c r="Y9" s="1"/>
      <c r="Z9" s="1"/>
      <c r="AA9" s="1"/>
      <c r="AB9" s="1"/>
      <c r="AC9" s="1"/>
      <c r="AD9" s="1"/>
      <c r="AE9" s="1"/>
    </row>
    <row r="10" spans="1:31" ht="12.75">
      <c r="A10" s="4">
        <f t="shared" si="12"/>
        <v>0.7</v>
      </c>
      <c r="B10" s="5">
        <f t="shared" si="0"/>
        <v>2.2945265618534654</v>
      </c>
      <c r="C10" s="5">
        <f t="shared" si="1"/>
        <v>0.6134885035564531</v>
      </c>
      <c r="D10" s="5"/>
      <c r="E10" s="4">
        <f t="shared" si="13"/>
        <v>9.294526561853466</v>
      </c>
      <c r="F10" s="4">
        <f t="shared" si="14"/>
        <v>0.6134885035564531</v>
      </c>
      <c r="G10" s="4"/>
      <c r="H10" s="7">
        <f t="shared" si="2"/>
        <v>9.294526561853466</v>
      </c>
      <c r="I10" s="4">
        <f t="shared" si="3"/>
        <v>3.6134885035564532</v>
      </c>
      <c r="J10" s="7"/>
      <c r="K10" s="4">
        <f t="shared" si="4"/>
        <v>9.294526561853466</v>
      </c>
      <c r="L10" s="4">
        <f t="shared" si="5"/>
        <v>2.327688503556453</v>
      </c>
      <c r="M10" s="4"/>
      <c r="N10" s="5">
        <f t="shared" si="6"/>
        <v>2.2945265618534654</v>
      </c>
      <c r="O10" s="4">
        <f t="shared" si="7"/>
        <v>1.932653061713073</v>
      </c>
      <c r="P10" s="4"/>
      <c r="Q10" s="4">
        <f t="shared" si="8"/>
        <v>8.31109247744307</v>
      </c>
      <c r="R10" s="8">
        <f t="shared" si="9"/>
        <v>2.0647473309321573</v>
      </c>
      <c r="S10" s="5">
        <f t="shared" si="10"/>
        <v>1.8830530153565186</v>
      </c>
      <c r="T10" s="4">
        <f t="shared" si="11"/>
        <v>2.2176726534502906</v>
      </c>
      <c r="U10" s="4"/>
      <c r="V10" s="4">
        <v>10</v>
      </c>
      <c r="W10" s="4">
        <v>0</v>
      </c>
      <c r="X10" s="4"/>
      <c r="Y10" s="1"/>
      <c r="Z10" s="1"/>
      <c r="AA10" s="1"/>
      <c r="AB10" s="1"/>
      <c r="AC10" s="1"/>
      <c r="AD10" s="1"/>
      <c r="AE10" s="1"/>
    </row>
    <row r="11" spans="1:31" ht="12.75">
      <c r="A11" s="4">
        <f t="shared" si="12"/>
        <v>0.7999999999999999</v>
      </c>
      <c r="B11" s="5">
        <f t="shared" si="0"/>
        <v>2.0901201280414963</v>
      </c>
      <c r="C11" s="5">
        <f t="shared" si="1"/>
        <v>0.6831382053636155</v>
      </c>
      <c r="D11" s="5"/>
      <c r="E11" s="4">
        <f t="shared" si="13"/>
        <v>9.090120128041496</v>
      </c>
      <c r="F11" s="4">
        <f t="shared" si="14"/>
        <v>0.6831382053636155</v>
      </c>
      <c r="G11" s="4"/>
      <c r="H11" s="7">
        <f t="shared" si="2"/>
        <v>9.090120128041496</v>
      </c>
      <c r="I11" s="4">
        <f t="shared" si="3"/>
        <v>3.6831382053636155</v>
      </c>
      <c r="J11" s="7"/>
      <c r="K11" s="4">
        <f t="shared" si="4"/>
        <v>9.090120128041496</v>
      </c>
      <c r="L11" s="4">
        <f t="shared" si="5"/>
        <v>2.3973382053636154</v>
      </c>
      <c r="M11" s="4"/>
      <c r="N11" s="5">
        <f t="shared" si="6"/>
        <v>2.0901201280414963</v>
      </c>
      <c r="O11" s="4">
        <f t="shared" si="7"/>
        <v>2.152068272698568</v>
      </c>
      <c r="P11" s="4"/>
      <c r="Q11" s="4">
        <f t="shared" si="8"/>
        <v>8.19429464116291</v>
      </c>
      <c r="R11" s="8">
        <f t="shared" si="9"/>
        <v>2.1045451705447697</v>
      </c>
      <c r="S11" s="5">
        <f t="shared" si="10"/>
        <v>1.715302439727104</v>
      </c>
      <c r="T11" s="4">
        <f t="shared" si="11"/>
        <v>2.274832192671626</v>
      </c>
      <c r="U11" s="4"/>
      <c r="V11" s="4"/>
      <c r="W11" s="4"/>
      <c r="X11" s="4"/>
      <c r="Y11" s="1"/>
      <c r="Z11" s="1"/>
      <c r="AA11" s="1"/>
      <c r="AB11" s="1"/>
      <c r="AC11" s="1"/>
      <c r="AD11" s="1"/>
      <c r="AE11" s="1"/>
    </row>
    <row r="12" spans="1:31" ht="12.75">
      <c r="A12" s="4">
        <f t="shared" si="12"/>
        <v>0.8999999999999999</v>
      </c>
      <c r="B12" s="5">
        <f t="shared" si="0"/>
        <v>1.8648299048119936</v>
      </c>
      <c r="C12" s="5">
        <f t="shared" si="1"/>
        <v>0.7459622160382524</v>
      </c>
      <c r="D12" s="5"/>
      <c r="E12" s="4">
        <f t="shared" si="13"/>
        <v>8.864829904811995</v>
      </c>
      <c r="F12" s="4">
        <f t="shared" si="14"/>
        <v>0.7459622160382524</v>
      </c>
      <c r="G12" s="4"/>
      <c r="H12" s="7">
        <f t="shared" si="2"/>
        <v>8.864829904811995</v>
      </c>
      <c r="I12" s="4">
        <f t="shared" si="3"/>
        <v>3.7459622160382526</v>
      </c>
      <c r="J12" s="7"/>
      <c r="K12" s="4">
        <f t="shared" si="4"/>
        <v>8.864829904811995</v>
      </c>
      <c r="L12" s="4">
        <f t="shared" si="5"/>
        <v>2.4601622160382526</v>
      </c>
      <c r="M12" s="4"/>
      <c r="N12" s="5">
        <f t="shared" si="6"/>
        <v>1.8648299048119936</v>
      </c>
      <c r="O12" s="4">
        <f t="shared" si="7"/>
        <v>2.34998072888245</v>
      </c>
      <c r="P12" s="4"/>
      <c r="Q12" s="4">
        <f t="shared" si="8"/>
        <v>8.065563807609573</v>
      </c>
      <c r="R12" s="8">
        <f t="shared" si="9"/>
        <v>2.140442810244257</v>
      </c>
      <c r="S12" s="5">
        <f t="shared" si="10"/>
        <v>1.5304131291235374</v>
      </c>
      <c r="T12" s="4">
        <f t="shared" si="11"/>
        <v>2.326390080344151</v>
      </c>
      <c r="U12" s="4"/>
      <c r="V12" s="4"/>
      <c r="W12" s="4"/>
      <c r="X12" s="4"/>
      <c r="Y12" s="1"/>
      <c r="Z12" s="1"/>
      <c r="AA12" s="1"/>
      <c r="AB12" s="1"/>
      <c r="AC12" s="1"/>
      <c r="AD12" s="1"/>
      <c r="AE12" s="1"/>
    </row>
    <row r="13" spans="1:31" ht="12.75">
      <c r="A13" s="4">
        <f t="shared" si="12"/>
        <v>0.9999999999999999</v>
      </c>
      <c r="B13" s="5">
        <f t="shared" si="0"/>
        <v>1.6209069176044193</v>
      </c>
      <c r="C13" s="5">
        <f t="shared" si="1"/>
        <v>0.8013328188325598</v>
      </c>
      <c r="D13" s="5"/>
      <c r="E13" s="4">
        <f t="shared" si="13"/>
        <v>8.620906917604419</v>
      </c>
      <c r="F13" s="4">
        <f t="shared" si="14"/>
        <v>0.8013328188325598</v>
      </c>
      <c r="G13" s="4"/>
      <c r="H13" s="7">
        <f t="shared" si="2"/>
        <v>8.620906917604419</v>
      </c>
      <c r="I13" s="4">
        <f t="shared" si="3"/>
        <v>3.80133281883256</v>
      </c>
      <c r="J13" s="7"/>
      <c r="K13" s="4">
        <f t="shared" si="4"/>
        <v>8.620906917604419</v>
      </c>
      <c r="L13" s="4">
        <f t="shared" si="5"/>
        <v>2.51553281883256</v>
      </c>
      <c r="M13" s="4"/>
      <c r="N13" s="5">
        <f t="shared" si="6"/>
        <v>1.6209069176044193</v>
      </c>
      <c r="O13" s="4">
        <f t="shared" si="7"/>
        <v>2.5244129544236893</v>
      </c>
      <c r="P13" s="4"/>
      <c r="Q13" s="4">
        <f t="shared" si="8"/>
        <v>7.926186212719165</v>
      </c>
      <c r="R13" s="8">
        <f t="shared" si="9"/>
        <v>2.1720815726809244</v>
      </c>
      <c r="S13" s="5">
        <f t="shared" si="10"/>
        <v>1.3302324364210898</v>
      </c>
      <c r="T13" s="4">
        <f t="shared" si="11"/>
        <v>2.371831167097013</v>
      </c>
      <c r="U13" s="4"/>
      <c r="V13" s="4"/>
      <c r="W13" s="4"/>
      <c r="X13" s="4"/>
      <c r="Y13" s="1"/>
      <c r="Z13" s="1"/>
      <c r="AA13" s="1"/>
      <c r="AB13" s="1"/>
      <c r="AC13" s="1"/>
      <c r="AD13" s="1"/>
      <c r="AE13" s="1"/>
    </row>
    <row r="14" spans="1:31" ht="12.75">
      <c r="A14" s="4">
        <f t="shared" si="12"/>
        <v>1.0999999999999999</v>
      </c>
      <c r="B14" s="5">
        <f t="shared" si="0"/>
        <v>1.3607883642767324</v>
      </c>
      <c r="C14" s="5">
        <f t="shared" si="1"/>
        <v>0.8486967689865049</v>
      </c>
      <c r="D14" s="5"/>
      <c r="E14" s="4">
        <f t="shared" si="13"/>
        <v>8.360788364276733</v>
      </c>
      <c r="F14" s="4">
        <f t="shared" si="14"/>
        <v>0.8486967689865049</v>
      </c>
      <c r="G14" s="4"/>
      <c r="H14" s="7">
        <f t="shared" si="2"/>
        <v>8.360788364276733</v>
      </c>
      <c r="I14" s="4">
        <f t="shared" si="3"/>
        <v>3.848696768986505</v>
      </c>
      <c r="J14" s="7"/>
      <c r="K14" s="4">
        <f t="shared" si="4"/>
        <v>8.360788364276733</v>
      </c>
      <c r="L14" s="4">
        <f t="shared" si="5"/>
        <v>2.562896768986505</v>
      </c>
      <c r="M14" s="4"/>
      <c r="N14" s="5">
        <f t="shared" si="6"/>
        <v>1.3607883642767324</v>
      </c>
      <c r="O14" s="4">
        <f t="shared" si="7"/>
        <v>2.673622080184306</v>
      </c>
      <c r="P14" s="4"/>
      <c r="Q14" s="4">
        <f t="shared" si="8"/>
        <v>7.777554471347725</v>
      </c>
      <c r="R14" s="8">
        <f t="shared" si="9"/>
        <v>2.1991453337988887</v>
      </c>
      <c r="S14" s="5">
        <f t="shared" si="10"/>
        <v>1.1167605009303045</v>
      </c>
      <c r="T14" s="4">
        <f t="shared" si="11"/>
        <v>2.410701420612203</v>
      </c>
      <c r="U14" s="4"/>
      <c r="V14" s="4"/>
      <c r="W14" s="4"/>
      <c r="X14" s="4"/>
      <c r="Y14" s="1"/>
      <c r="Z14" s="1"/>
      <c r="AA14" s="1"/>
      <c r="AB14" s="1"/>
      <c r="AC14" s="1"/>
      <c r="AD14" s="1"/>
      <c r="AE14" s="1"/>
    </row>
    <row r="15" spans="1:31" ht="12.75">
      <c r="A15" s="4">
        <f t="shared" si="12"/>
        <v>1.2</v>
      </c>
      <c r="B15" s="5">
        <f t="shared" si="0"/>
        <v>1.0870732634300209</v>
      </c>
      <c r="C15" s="5">
        <f t="shared" si="1"/>
        <v>0.8875808215665896</v>
      </c>
      <c r="D15" s="5"/>
      <c r="E15" s="4">
        <f t="shared" si="13"/>
        <v>8.087073263430021</v>
      </c>
      <c r="F15" s="4">
        <f t="shared" si="14"/>
        <v>0.8875808215665896</v>
      </c>
      <c r="G15" s="4"/>
      <c r="H15" s="7">
        <f t="shared" si="2"/>
        <v>8.087073263430021</v>
      </c>
      <c r="I15" s="4">
        <f t="shared" si="3"/>
        <v>3.8875808215665897</v>
      </c>
      <c r="J15" s="7"/>
      <c r="K15" s="4">
        <f t="shared" si="4"/>
        <v>8.087073263430021</v>
      </c>
      <c r="L15" s="4">
        <f t="shared" si="5"/>
        <v>2.6017808215665896</v>
      </c>
      <c r="M15" s="4"/>
      <c r="N15" s="5">
        <f t="shared" si="6"/>
        <v>1.0870732634300209</v>
      </c>
      <c r="O15" s="4">
        <f t="shared" si="7"/>
        <v>2.796117257901679</v>
      </c>
      <c r="P15" s="4"/>
      <c r="Q15" s="4">
        <f t="shared" si="8"/>
        <v>7.621153662723914</v>
      </c>
      <c r="R15" s="8">
        <f t="shared" si="9"/>
        <v>2.221363681443149</v>
      </c>
      <c r="S15" s="5">
        <f t="shared" si="10"/>
        <v>0.8921302636661653</v>
      </c>
      <c r="T15" s="4">
        <f t="shared" si="11"/>
        <v>2.4426124621653953</v>
      </c>
      <c r="U15" s="4"/>
      <c r="V15" s="4"/>
      <c r="W15" s="4"/>
      <c r="X15" s="4"/>
      <c r="Y15" s="1"/>
      <c r="Z15" s="1"/>
      <c r="AA15" s="1"/>
      <c r="AB15" s="1"/>
      <c r="AC15" s="1"/>
      <c r="AD15" s="1"/>
      <c r="AE15" s="1"/>
    </row>
    <row r="16" spans="1:31" ht="12.75">
      <c r="A16" s="4">
        <f t="shared" si="12"/>
        <v>1.3</v>
      </c>
      <c r="B16" s="5">
        <f t="shared" si="0"/>
        <v>0.802496485873762</v>
      </c>
      <c r="C16" s="5">
        <f t="shared" si="1"/>
        <v>0.9175964599727929</v>
      </c>
      <c r="D16" s="5"/>
      <c r="E16" s="4">
        <f t="shared" si="13"/>
        <v>7.802496485873762</v>
      </c>
      <c r="F16" s="4">
        <f t="shared" si="14"/>
        <v>0.9175964599727929</v>
      </c>
      <c r="G16" s="4"/>
      <c r="H16" s="7">
        <f t="shared" si="2"/>
        <v>7.802496485873762</v>
      </c>
      <c r="I16" s="4">
        <f t="shared" si="3"/>
        <v>3.917596459972793</v>
      </c>
      <c r="J16" s="7"/>
      <c r="K16" s="4">
        <f t="shared" si="4"/>
        <v>7.802496485873762</v>
      </c>
      <c r="L16" s="4">
        <f t="shared" si="5"/>
        <v>2.6317964599727928</v>
      </c>
      <c r="M16" s="4"/>
      <c r="N16" s="5">
        <f t="shared" si="6"/>
        <v>0.802496485873762</v>
      </c>
      <c r="O16" s="4">
        <f t="shared" si="7"/>
        <v>2.8906745562515788</v>
      </c>
      <c r="P16" s="4"/>
      <c r="Q16" s="4">
        <f t="shared" si="8"/>
        <v>7.458546492028268</v>
      </c>
      <c r="R16" s="8">
        <f t="shared" si="9"/>
        <v>2.2385146172284536</v>
      </c>
      <c r="S16" s="5">
        <f t="shared" si="10"/>
        <v>0.6585861557065309</v>
      </c>
      <c r="T16" s="4">
        <f t="shared" si="11"/>
        <v>2.467245447177779</v>
      </c>
      <c r="U16" s="4"/>
      <c r="V16" s="4"/>
      <c r="W16" s="4"/>
      <c r="X16" s="4"/>
      <c r="Y16" s="1"/>
      <c r="Z16" s="1"/>
      <c r="AA16" s="1"/>
      <c r="AB16" s="1"/>
      <c r="AC16" s="1"/>
      <c r="AD16" s="1"/>
      <c r="AE16" s="1"/>
    </row>
    <row r="17" spans="1:31" ht="12.75">
      <c r="A17" s="4">
        <f t="shared" si="12"/>
        <v>1.4000000000000001</v>
      </c>
      <c r="B17" s="5">
        <f t="shared" si="0"/>
        <v>0.5099014287007224</v>
      </c>
      <c r="C17" s="5">
        <f t="shared" si="1"/>
        <v>0.9384437778680107</v>
      </c>
      <c r="D17" s="5"/>
      <c r="E17" s="4">
        <f t="shared" si="13"/>
        <v>7.509901428700722</v>
      </c>
      <c r="F17" s="4">
        <f t="shared" si="14"/>
        <v>0.9384437778680107</v>
      </c>
      <c r="G17" s="4"/>
      <c r="H17" s="7">
        <f t="shared" si="2"/>
        <v>7.509901428700722</v>
      </c>
      <c r="I17" s="4">
        <f t="shared" si="3"/>
        <v>3.938443777868011</v>
      </c>
      <c r="J17" s="7"/>
      <c r="K17" s="4">
        <f t="shared" si="4"/>
        <v>7.509901428700722</v>
      </c>
      <c r="L17" s="4">
        <f t="shared" si="5"/>
        <v>2.6526437778680108</v>
      </c>
      <c r="M17" s="4"/>
      <c r="N17" s="5">
        <f t="shared" si="6"/>
        <v>0.5099014287007224</v>
      </c>
      <c r="O17" s="4">
        <f t="shared" si="7"/>
        <v>2.9563491899653807</v>
      </c>
      <c r="P17" s="4"/>
      <c r="Q17" s="4">
        <f t="shared" si="8"/>
        <v>7.291357676359593</v>
      </c>
      <c r="R17" s="8">
        <f t="shared" si="9"/>
        <v>2.250426774673781</v>
      </c>
      <c r="S17" s="5">
        <f t="shared" si="10"/>
        <v>0.4184616725787162</v>
      </c>
      <c r="T17" s="4">
        <f t="shared" si="11"/>
        <v>2.4843542510056915</v>
      </c>
      <c r="U17" s="4"/>
      <c r="V17" s="4"/>
      <c r="W17" s="4"/>
      <c r="X17" s="4"/>
      <c r="Y17" s="1"/>
      <c r="Z17" s="1"/>
      <c r="AA17" s="1"/>
      <c r="AB17" s="1"/>
      <c r="AC17" s="1"/>
      <c r="AD17" s="1"/>
      <c r="AE17" s="1"/>
    </row>
    <row r="18" spans="1:31" ht="12.75">
      <c r="A18" s="4">
        <f t="shared" si="12"/>
        <v>1.5000000000000002</v>
      </c>
      <c r="B18" s="5">
        <f t="shared" si="0"/>
        <v>0.21221160500310804</v>
      </c>
      <c r="C18" s="5">
        <f t="shared" si="1"/>
        <v>0.9499144757430411</v>
      </c>
      <c r="D18" s="5"/>
      <c r="E18" s="4">
        <f t="shared" si="13"/>
        <v>7.212211605003108</v>
      </c>
      <c r="F18" s="4">
        <f t="shared" si="14"/>
        <v>0.9499144757430411</v>
      </c>
      <c r="G18" s="4"/>
      <c r="H18" s="7">
        <f t="shared" si="2"/>
        <v>7.212211605003108</v>
      </c>
      <c r="I18" s="4">
        <f t="shared" si="3"/>
        <v>3.949914475743041</v>
      </c>
      <c r="J18" s="7"/>
      <c r="K18" s="4">
        <f t="shared" si="4"/>
        <v>7.212211605003108</v>
      </c>
      <c r="L18" s="4">
        <f t="shared" si="5"/>
        <v>2.664114475743041</v>
      </c>
      <c r="M18" s="4"/>
      <c r="N18" s="5">
        <f t="shared" si="6"/>
        <v>0.21221160500310804</v>
      </c>
      <c r="O18" s="4">
        <f t="shared" si="7"/>
        <v>2.9924849598121632</v>
      </c>
      <c r="P18" s="4"/>
      <c r="Q18" s="4">
        <f t="shared" si="8"/>
        <v>7.121257711098776</v>
      </c>
      <c r="R18" s="8">
        <f t="shared" si="9"/>
        <v>2.2569811314395736</v>
      </c>
      <c r="S18" s="5">
        <f t="shared" si="10"/>
        <v>0.17415605874353307</v>
      </c>
      <c r="T18" s="4">
        <f t="shared" si="11"/>
        <v>2.4937679281367036</v>
      </c>
      <c r="U18" s="9" t="s">
        <v>4</v>
      </c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4">
        <f t="shared" si="12"/>
        <v>1.6000000000000003</v>
      </c>
      <c r="B19" s="5">
        <f t="shared" si="0"/>
        <v>-0.08759856690386711</v>
      </c>
      <c r="C19" s="5">
        <f t="shared" si="1"/>
        <v>0.9518939421764253</v>
      </c>
      <c r="D19" s="5"/>
      <c r="E19" s="4">
        <f t="shared" si="13"/>
        <v>6.912401433096133</v>
      </c>
      <c r="F19" s="4">
        <f t="shared" si="14"/>
        <v>0.9518939421764253</v>
      </c>
      <c r="G19" s="4"/>
      <c r="H19" s="7">
        <f t="shared" si="2"/>
        <v>6.912401433096133</v>
      </c>
      <c r="I19" s="4">
        <f t="shared" si="3"/>
        <v>3.9518939421764254</v>
      </c>
      <c r="J19" s="7"/>
      <c r="K19" s="4">
        <f t="shared" si="4"/>
        <v>6.912401433096133</v>
      </c>
      <c r="L19" s="4">
        <f t="shared" si="5"/>
        <v>2.6660939421764254</v>
      </c>
      <c r="M19" s="4"/>
      <c r="N19" s="5">
        <f t="shared" si="6"/>
        <v>-0.08759856690386711</v>
      </c>
      <c r="O19" s="4">
        <f t="shared" si="7"/>
        <v>2.9987208091245154</v>
      </c>
      <c r="P19" s="4"/>
      <c r="Q19" s="4">
        <f t="shared" si="8"/>
        <v>6.94994617887113</v>
      </c>
      <c r="R19" s="8">
        <f t="shared" si="9"/>
        <v>2.2581121985596093</v>
      </c>
      <c r="S19" s="5">
        <f t="shared" si="10"/>
        <v>-0.07188966486227628</v>
      </c>
      <c r="T19" s="4">
        <f t="shared" si="11"/>
        <v>2.4953924202206696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4">
        <f t="shared" si="12"/>
        <v>1.7000000000000004</v>
      </c>
      <c r="B20" s="5">
        <f t="shared" si="0"/>
        <v>-0.38653348288657524</v>
      </c>
      <c r="C20" s="5">
        <f t="shared" si="1"/>
        <v>0.9443623989938859</v>
      </c>
      <c r="D20" s="5"/>
      <c r="E20" s="4">
        <f t="shared" si="13"/>
        <v>6.613466517113425</v>
      </c>
      <c r="F20" s="4">
        <f t="shared" si="14"/>
        <v>0.9443623989938859</v>
      </c>
      <c r="G20" s="4"/>
      <c r="H20" s="7">
        <f t="shared" si="2"/>
        <v>6.613466517113425</v>
      </c>
      <c r="I20" s="4">
        <f t="shared" si="3"/>
        <v>3.944362398993886</v>
      </c>
      <c r="J20" s="7"/>
      <c r="K20" s="4">
        <f t="shared" si="4"/>
        <v>6.613466517113425</v>
      </c>
      <c r="L20" s="4">
        <f t="shared" si="5"/>
        <v>2.658562398993886</v>
      </c>
      <c r="M20" s="4"/>
      <c r="N20" s="5">
        <f t="shared" si="6"/>
        <v>-0.38653348288657524</v>
      </c>
      <c r="O20" s="4">
        <f t="shared" si="7"/>
        <v>2.9749944313574055</v>
      </c>
      <c r="P20" s="4"/>
      <c r="Q20" s="4">
        <f t="shared" si="8"/>
        <v>6.779134767878611</v>
      </c>
      <c r="R20" s="8">
        <f t="shared" si="9"/>
        <v>2.2538086747851063</v>
      </c>
      <c r="S20" s="5">
        <f t="shared" si="10"/>
        <v>-0.31721709070034554</v>
      </c>
      <c r="T20" s="4">
        <f t="shared" si="11"/>
        <v>2.4892114958696734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4">
        <f t="shared" si="12"/>
        <v>1.8000000000000005</v>
      </c>
      <c r="B21" s="5">
        <f t="shared" si="0"/>
        <v>-0.6816062840792626</v>
      </c>
      <c r="C21" s="5">
        <f t="shared" si="1"/>
        <v>0.9273950988853051</v>
      </c>
      <c r="D21" s="5"/>
      <c r="E21" s="4">
        <f t="shared" si="13"/>
        <v>6.318393715920737</v>
      </c>
      <c r="F21" s="4">
        <f t="shared" si="14"/>
        <v>0.9273950988853051</v>
      </c>
      <c r="G21" s="4"/>
      <c r="H21" s="7">
        <f t="shared" si="2"/>
        <v>6.318393715920737</v>
      </c>
      <c r="I21" s="4">
        <f t="shared" si="3"/>
        <v>3.927395098885305</v>
      </c>
      <c r="J21" s="7"/>
      <c r="K21" s="4">
        <f t="shared" si="4"/>
        <v>6.318393715920737</v>
      </c>
      <c r="L21" s="4">
        <f t="shared" si="5"/>
        <v>2.641595098885305</v>
      </c>
      <c r="M21" s="4"/>
      <c r="N21" s="5">
        <f t="shared" si="6"/>
        <v>-0.6816062840792626</v>
      </c>
      <c r="O21" s="4">
        <f t="shared" si="7"/>
        <v>2.921542892634585</v>
      </c>
      <c r="P21" s="4"/>
      <c r="Q21" s="4">
        <f t="shared" si="8"/>
        <v>6.6105301692771095</v>
      </c>
      <c r="R21" s="8">
        <f t="shared" si="9"/>
        <v>2.2441135595030635</v>
      </c>
      <c r="S21" s="5">
        <f t="shared" si="10"/>
        <v>-0.5593749882261659</v>
      </c>
      <c r="T21" s="4">
        <f t="shared" si="11"/>
        <v>2.475286912836687</v>
      </c>
      <c r="U21" s="4"/>
      <c r="V21" s="4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4">
        <f t="shared" si="12"/>
        <v>1.9000000000000006</v>
      </c>
      <c r="B22" s="5">
        <f t="shared" si="0"/>
        <v>-0.9698687005905119</v>
      </c>
      <c r="C22" s="5">
        <f t="shared" si="1"/>
        <v>0.9011615735047246</v>
      </c>
      <c r="D22" s="5"/>
      <c r="E22" s="4">
        <f t="shared" si="13"/>
        <v>6.030131299409488</v>
      </c>
      <c r="F22" s="4">
        <f t="shared" si="14"/>
        <v>0.9011615735047246</v>
      </c>
      <c r="G22" s="4"/>
      <c r="H22" s="7">
        <f t="shared" si="2"/>
        <v>6.030131299409488</v>
      </c>
      <c r="I22" s="4">
        <f t="shared" si="3"/>
        <v>3.9011615735047247</v>
      </c>
      <c r="J22" s="7"/>
      <c r="K22" s="4">
        <f t="shared" si="4"/>
        <v>6.030131299409488</v>
      </c>
      <c r="L22" s="4">
        <f t="shared" si="5"/>
        <v>2.6153615735047246</v>
      </c>
      <c r="M22" s="4"/>
      <c r="N22" s="5">
        <f t="shared" si="6"/>
        <v>-0.9698687005905119</v>
      </c>
      <c r="O22" s="4">
        <f t="shared" si="7"/>
        <v>2.838900263062243</v>
      </c>
      <c r="P22" s="4"/>
      <c r="Q22" s="4">
        <f t="shared" si="8"/>
        <v>6.445817024482581</v>
      </c>
      <c r="R22" s="8">
        <f t="shared" si="9"/>
        <v>2.2291237231005994</v>
      </c>
      <c r="S22" s="5">
        <f t="shared" si="10"/>
        <v>-0.7959437957744179</v>
      </c>
      <c r="T22" s="4">
        <f t="shared" si="11"/>
        <v>2.4537578009525207</v>
      </c>
      <c r="U22" s="4"/>
      <c r="V22" s="4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4">
        <f t="shared" si="12"/>
        <v>2.0000000000000004</v>
      </c>
      <c r="B23" s="5">
        <f t="shared" si="0"/>
        <v>-1.2484405096414284</v>
      </c>
      <c r="C23" s="5">
        <f t="shared" si="1"/>
        <v>0.8659239395660965</v>
      </c>
      <c r="D23" s="5"/>
      <c r="E23" s="4">
        <f t="shared" si="13"/>
        <v>5.751559490358572</v>
      </c>
      <c r="F23" s="4">
        <f t="shared" si="14"/>
        <v>0.8659239395660965</v>
      </c>
      <c r="G23" s="4"/>
      <c r="H23" s="7">
        <f t="shared" si="2"/>
        <v>5.751559490358572</v>
      </c>
      <c r="I23" s="4">
        <f t="shared" si="3"/>
        <v>3.8659239395660965</v>
      </c>
      <c r="J23" s="7"/>
      <c r="K23" s="4">
        <f t="shared" si="4"/>
        <v>5.751559490358572</v>
      </c>
      <c r="L23" s="4">
        <f t="shared" si="5"/>
        <v>2.5801239395660964</v>
      </c>
      <c r="M23" s="4"/>
      <c r="N23" s="5">
        <f t="shared" si="6"/>
        <v>-1.2484405096414284</v>
      </c>
      <c r="O23" s="4">
        <f t="shared" si="7"/>
        <v>2.7278922804770445</v>
      </c>
      <c r="P23" s="4"/>
      <c r="Q23" s="4">
        <f t="shared" si="8"/>
        <v>6.286641092790888</v>
      </c>
      <c r="R23" s="8">
        <f t="shared" si="9"/>
        <v>2.2089889390680675</v>
      </c>
      <c r="S23" s="5">
        <f t="shared" si="10"/>
        <v>-1.0245597960193298</v>
      </c>
      <c r="T23" s="4">
        <f t="shared" si="11"/>
        <v>2.4248392719865435</v>
      </c>
      <c r="U23" s="4"/>
      <c r="V23" s="4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4">
        <f t="shared" si="12"/>
        <v>2.1000000000000005</v>
      </c>
      <c r="B24" s="5">
        <f t="shared" si="0"/>
        <v>-1.5145383137995738</v>
      </c>
      <c r="C24" s="5">
        <f t="shared" si="1"/>
        <v>0.8220342798597222</v>
      </c>
      <c r="D24" s="5"/>
      <c r="E24" s="4">
        <f t="shared" si="13"/>
        <v>5.485461686200426</v>
      </c>
      <c r="F24" s="4">
        <f t="shared" si="14"/>
        <v>0.8220342798597222</v>
      </c>
      <c r="G24" s="4"/>
      <c r="H24" s="7">
        <f t="shared" si="2"/>
        <v>5.485461686200426</v>
      </c>
      <c r="I24" s="4">
        <f t="shared" si="3"/>
        <v>3.8220342798597224</v>
      </c>
      <c r="J24" s="7"/>
      <c r="K24" s="4">
        <f t="shared" si="4"/>
        <v>5.485461686200426</v>
      </c>
      <c r="L24" s="4">
        <f t="shared" si="5"/>
        <v>2.5362342798597224</v>
      </c>
      <c r="M24" s="4"/>
      <c r="N24" s="5">
        <f t="shared" si="6"/>
        <v>-1.5145383137995738</v>
      </c>
      <c r="O24" s="4">
        <f t="shared" si="7"/>
        <v>2.5896280999466206</v>
      </c>
      <c r="P24" s="4"/>
      <c r="Q24" s="4">
        <f t="shared" si="8"/>
        <v>6.134592807494924</v>
      </c>
      <c r="R24" s="8">
        <f t="shared" si="9"/>
        <v>2.1839103875118453</v>
      </c>
      <c r="S24" s="5">
        <f t="shared" si="10"/>
        <v>-1.2429387334568576</v>
      </c>
      <c r="T24" s="4">
        <f t="shared" si="11"/>
        <v>2.3888202703209886</v>
      </c>
      <c r="U24" s="4"/>
      <c r="V24" s="4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4">
        <f t="shared" si="12"/>
        <v>2.2000000000000006</v>
      </c>
      <c r="B25" s="5">
        <f t="shared" si="0"/>
        <v>-1.7655033517660388</v>
      </c>
      <c r="C25" s="5">
        <f t="shared" si="1"/>
        <v>0.7699311253573955</v>
      </c>
      <c r="D25" s="5"/>
      <c r="E25" s="4">
        <f t="shared" si="13"/>
        <v>5.234496648233961</v>
      </c>
      <c r="F25" s="4">
        <f t="shared" si="14"/>
        <v>0.7699311253573955</v>
      </c>
      <c r="G25" s="4"/>
      <c r="H25" s="7">
        <f t="shared" si="2"/>
        <v>5.234496648233961</v>
      </c>
      <c r="I25" s="4">
        <f t="shared" si="3"/>
        <v>3.7699311253573953</v>
      </c>
      <c r="J25" s="7"/>
      <c r="K25" s="4">
        <f t="shared" si="4"/>
        <v>5.234496648233961</v>
      </c>
      <c r="L25" s="4">
        <f t="shared" si="5"/>
        <v>2.484131125357395</v>
      </c>
      <c r="M25" s="4"/>
      <c r="N25" s="5">
        <f t="shared" si="6"/>
        <v>-1.7655033517660388</v>
      </c>
      <c r="O25" s="4">
        <f t="shared" si="7"/>
        <v>2.4254892114587694</v>
      </c>
      <c r="P25" s="4"/>
      <c r="Q25" s="4">
        <f t="shared" si="8"/>
        <v>5.991191384800885</v>
      </c>
      <c r="R25" s="8">
        <f t="shared" si="9"/>
        <v>2.154138645029216</v>
      </c>
      <c r="S25" s="5">
        <f t="shared" si="10"/>
        <v>-1.4488986379306048</v>
      </c>
      <c r="T25" s="4">
        <f t="shared" si="11"/>
        <v>2.3460606859141997</v>
      </c>
      <c r="U25" s="4"/>
      <c r="V25" s="4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4">
        <f t="shared" si="12"/>
        <v>2.3000000000000007</v>
      </c>
      <c r="B26" s="5">
        <f t="shared" si="0"/>
        <v>-1.9988280638394742</v>
      </c>
      <c r="C26" s="5">
        <f t="shared" si="1"/>
        <v>0.7101350735558902</v>
      </c>
      <c r="D26" s="5"/>
      <c r="E26" s="4">
        <f t="shared" si="13"/>
        <v>5.001171936160526</v>
      </c>
      <c r="F26" s="4">
        <f t="shared" si="14"/>
        <v>0.7101350735558902</v>
      </c>
      <c r="G26" s="4"/>
      <c r="H26" s="7">
        <f t="shared" si="2"/>
        <v>5.001171936160526</v>
      </c>
      <c r="I26" s="4">
        <f t="shared" si="3"/>
        <v>3.7101350735558905</v>
      </c>
      <c r="J26" s="7"/>
      <c r="K26" s="4">
        <f t="shared" si="4"/>
        <v>5.001171936160526</v>
      </c>
      <c r="L26" s="4">
        <f t="shared" si="5"/>
        <v>2.4243350735558904</v>
      </c>
      <c r="M26" s="4"/>
      <c r="N26" s="5">
        <f t="shared" si="6"/>
        <v>-1.9988280638394742</v>
      </c>
      <c r="O26" s="4">
        <f t="shared" si="7"/>
        <v>2.237115636530159</v>
      </c>
      <c r="P26" s="4"/>
      <c r="Q26" s="4">
        <f t="shared" si="8"/>
        <v>5.8578696443221245</v>
      </c>
      <c r="R26" s="8">
        <f t="shared" si="9"/>
        <v>2.1199711810298356</v>
      </c>
      <c r="S26" s="5">
        <f t="shared" si="10"/>
        <v>-1.640381626156362</v>
      </c>
      <c r="T26" s="4">
        <f t="shared" si="11"/>
        <v>2.296987758399129</v>
      </c>
      <c r="U26" s="4"/>
      <c r="V26" s="4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4">
        <f t="shared" si="12"/>
        <v>2.400000000000001</v>
      </c>
      <c r="B27" s="5">
        <f t="shared" si="0"/>
        <v>-2.212181146623738</v>
      </c>
      <c r="C27" s="5">
        <f t="shared" si="1"/>
        <v>0.6432435868388604</v>
      </c>
      <c r="D27" s="5"/>
      <c r="E27" s="4">
        <f t="shared" si="13"/>
        <v>4.787818853376262</v>
      </c>
      <c r="F27" s="4">
        <f t="shared" si="14"/>
        <v>0.6432435868388604</v>
      </c>
      <c r="G27" s="4"/>
      <c r="H27" s="7">
        <f t="shared" si="2"/>
        <v>4.787818853376262</v>
      </c>
      <c r="I27" s="4">
        <f t="shared" si="3"/>
        <v>3.64324358683886</v>
      </c>
      <c r="J27" s="7"/>
      <c r="K27" s="4">
        <f t="shared" si="4"/>
        <v>4.787818853376262</v>
      </c>
      <c r="L27" s="4">
        <f t="shared" si="5"/>
        <v>2.35744358683886</v>
      </c>
      <c r="M27" s="4"/>
      <c r="N27" s="5">
        <f t="shared" si="6"/>
        <v>-2.212181146623738</v>
      </c>
      <c r="O27" s="4">
        <f t="shared" si="7"/>
        <v>2.026389541653451</v>
      </c>
      <c r="P27" s="4"/>
      <c r="Q27" s="4">
        <f t="shared" si="8"/>
        <v>5.735959692819196</v>
      </c>
      <c r="R27" s="8">
        <f t="shared" si="9"/>
        <v>2.081749385519725</v>
      </c>
      <c r="S27" s="5">
        <f t="shared" si="10"/>
        <v>-1.815474463411638</v>
      </c>
      <c r="T27" s="4">
        <f t="shared" si="11"/>
        <v>2.2420918082461547</v>
      </c>
      <c r="U27" s="4"/>
      <c r="V27" s="4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4">
        <f t="shared" si="12"/>
        <v>2.500000000000001</v>
      </c>
      <c r="B28" s="5">
        <f t="shared" si="0"/>
        <v>-2.403430846640803</v>
      </c>
      <c r="C28" s="5">
        <f t="shared" si="1"/>
        <v>0.5699250228301971</v>
      </c>
      <c r="D28" s="5"/>
      <c r="E28" s="4">
        <f t="shared" si="13"/>
        <v>4.596569153359197</v>
      </c>
      <c r="F28" s="4">
        <f t="shared" si="14"/>
        <v>0.5699250228301971</v>
      </c>
      <c r="G28" s="4"/>
      <c r="H28" s="7">
        <f t="shared" si="2"/>
        <v>4.596569153359197</v>
      </c>
      <c r="I28" s="4">
        <f t="shared" si="3"/>
        <v>3.569925022830197</v>
      </c>
      <c r="J28" s="7"/>
      <c r="K28" s="4">
        <f t="shared" si="4"/>
        <v>4.596569153359197</v>
      </c>
      <c r="L28" s="4">
        <f t="shared" si="5"/>
        <v>2.284125022830197</v>
      </c>
      <c r="M28" s="4"/>
      <c r="N28" s="5">
        <f t="shared" si="6"/>
        <v>-2.403430846640803</v>
      </c>
      <c r="O28" s="4">
        <f t="shared" si="7"/>
        <v>1.7954164323118673</v>
      </c>
      <c r="P28" s="4"/>
      <c r="Q28" s="4">
        <f t="shared" si="8"/>
        <v>5.626679614229445</v>
      </c>
      <c r="R28" s="8">
        <f t="shared" si="9"/>
        <v>2.0398551580451745</v>
      </c>
      <c r="S28" s="5">
        <f t="shared" si="10"/>
        <v>-1.9724276799445755</v>
      </c>
      <c r="T28" s="4">
        <f t="shared" si="11"/>
        <v>2.1819213376430167</v>
      </c>
      <c r="U28" s="4"/>
      <c r="V28" s="4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4">
        <f t="shared" si="12"/>
        <v>2.600000000000001</v>
      </c>
      <c r="B29" s="5">
        <f t="shared" si="0"/>
        <v>-2.5706662601068433</v>
      </c>
      <c r="C29" s="5">
        <f t="shared" si="1"/>
        <v>0.4909119563855796</v>
      </c>
      <c r="D29" s="5"/>
      <c r="E29" s="4">
        <f t="shared" si="13"/>
        <v>4.429333739893156</v>
      </c>
      <c r="F29" s="4">
        <f t="shared" si="14"/>
        <v>0.4909119563855796</v>
      </c>
      <c r="G29" s="4"/>
      <c r="H29" s="7">
        <f t="shared" si="2"/>
        <v>4.429333739893156</v>
      </c>
      <c r="I29" s="4">
        <f t="shared" si="3"/>
        <v>3.4909119563855797</v>
      </c>
      <c r="J29" s="7"/>
      <c r="K29" s="4">
        <f t="shared" si="4"/>
        <v>4.429333739893156</v>
      </c>
      <c r="L29" s="4">
        <f t="shared" si="5"/>
        <v>2.2051119563855797</v>
      </c>
      <c r="M29" s="4"/>
      <c r="N29" s="5">
        <f t="shared" si="6"/>
        <v>-2.5706662601068433</v>
      </c>
      <c r="O29" s="4">
        <f t="shared" si="7"/>
        <v>1.5465041154643901</v>
      </c>
      <c r="P29" s="4"/>
      <c r="Q29" s="4">
        <f t="shared" si="8"/>
        <v>5.53112129897495</v>
      </c>
      <c r="R29" s="8">
        <f t="shared" si="9"/>
        <v>1.9947070918787202</v>
      </c>
      <c r="S29" s="5">
        <f t="shared" si="10"/>
        <v>-2.1096730510974124</v>
      </c>
      <c r="T29" s="4">
        <f t="shared" si="11"/>
        <v>2.1170775500422683</v>
      </c>
      <c r="U29" s="4"/>
      <c r="V29" s="4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4">
        <f t="shared" si="12"/>
        <v>2.700000000000001</v>
      </c>
      <c r="B30" s="5">
        <f t="shared" si="0"/>
        <v>-2.712216426051185</v>
      </c>
      <c r="C30" s="5">
        <f t="shared" si="1"/>
        <v>0.4069938599466753</v>
      </c>
      <c r="D30" s="5"/>
      <c r="E30" s="4">
        <f t="shared" si="13"/>
        <v>4.287783573948815</v>
      </c>
      <c r="F30" s="4">
        <f t="shared" si="14"/>
        <v>0.4069938599466753</v>
      </c>
      <c r="G30" s="4"/>
      <c r="H30" s="7">
        <f t="shared" si="2"/>
        <v>4.287783573948815</v>
      </c>
      <c r="I30" s="4">
        <f t="shared" si="3"/>
        <v>3.406993859946675</v>
      </c>
      <c r="J30" s="7"/>
      <c r="K30" s="4">
        <f t="shared" si="4"/>
        <v>4.287783573948815</v>
      </c>
      <c r="L30" s="4">
        <f t="shared" si="5"/>
        <v>2.121193859946675</v>
      </c>
      <c r="M30" s="4"/>
      <c r="N30" s="5">
        <f t="shared" si="6"/>
        <v>-2.712216426051185</v>
      </c>
      <c r="O30" s="4">
        <f t="shared" si="7"/>
        <v>1.282139640701487</v>
      </c>
      <c r="P30" s="4"/>
      <c r="Q30" s="4">
        <f t="shared" si="8"/>
        <v>5.450239534154353</v>
      </c>
      <c r="R30" s="8">
        <f t="shared" si="9"/>
        <v>1.9467562915735304</v>
      </c>
      <c r="S30" s="5">
        <f t="shared" si="10"/>
        <v>-2.2258392664888778</v>
      </c>
      <c r="T30" s="4">
        <f t="shared" si="11"/>
        <v>2.0482083431351095</v>
      </c>
      <c r="U30" s="4"/>
      <c r="V30" s="4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4">
        <f t="shared" si="12"/>
        <v>2.800000000000001</v>
      </c>
      <c r="B31" s="5">
        <f t="shared" si="0"/>
        <v>-2.8266670220059753</v>
      </c>
      <c r="C31" s="5">
        <f t="shared" si="1"/>
        <v>0.3190092153934672</v>
      </c>
      <c r="D31" s="5"/>
      <c r="E31" s="4">
        <f t="shared" si="13"/>
        <v>4.173332977994025</v>
      </c>
      <c r="F31" s="4">
        <f t="shared" si="14"/>
        <v>0.3190092153934672</v>
      </c>
      <c r="G31" s="4"/>
      <c r="H31" s="7">
        <f t="shared" si="2"/>
        <v>4.173332977994025</v>
      </c>
      <c r="I31" s="4">
        <f t="shared" si="3"/>
        <v>3.3190092153934674</v>
      </c>
      <c r="J31" s="7"/>
      <c r="K31" s="4">
        <f t="shared" si="4"/>
        <v>4.173332977994025</v>
      </c>
      <c r="L31" s="4">
        <f t="shared" si="5"/>
        <v>2.0332092153934673</v>
      </c>
      <c r="M31" s="4"/>
      <c r="N31" s="5">
        <f t="shared" si="6"/>
        <v>-2.8266670220059753</v>
      </c>
      <c r="O31" s="4">
        <f t="shared" si="7"/>
        <v>1.0049644504677115</v>
      </c>
      <c r="P31" s="4"/>
      <c r="Q31" s="4">
        <f t="shared" si="8"/>
        <v>5.384842463625786</v>
      </c>
      <c r="R31" s="8">
        <f t="shared" si="9"/>
        <v>1.896481865675827</v>
      </c>
      <c r="S31" s="5">
        <f t="shared" si="10"/>
        <v>-2.3197656316942252</v>
      </c>
      <c r="T31" s="4">
        <f t="shared" si="11"/>
        <v>1.9760018352718238</v>
      </c>
      <c r="U31" s="4"/>
      <c r="V31" s="4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4">
        <f t="shared" si="12"/>
        <v>2.9000000000000012</v>
      </c>
      <c r="B32" s="5">
        <f t="shared" si="0"/>
        <v>-2.912874495448772</v>
      </c>
      <c r="C32" s="5">
        <f t="shared" si="1"/>
        <v>0.22783713621047422</v>
      </c>
      <c r="D32" s="5"/>
      <c r="E32" s="4">
        <f t="shared" si="13"/>
        <v>4.087125504551228</v>
      </c>
      <c r="F32" s="4">
        <f t="shared" si="14"/>
        <v>0.22783713621047422</v>
      </c>
      <c r="G32" s="4"/>
      <c r="H32" s="7">
        <f t="shared" si="2"/>
        <v>4.087125504551228</v>
      </c>
      <c r="I32" s="4">
        <f t="shared" si="3"/>
        <v>3.227837136210474</v>
      </c>
      <c r="J32" s="7"/>
      <c r="K32" s="4">
        <f t="shared" si="4"/>
        <v>4.087125504551228</v>
      </c>
      <c r="L32" s="4">
        <f t="shared" si="5"/>
        <v>1.9420371362104742</v>
      </c>
      <c r="M32" s="4"/>
      <c r="N32" s="5">
        <f t="shared" si="6"/>
        <v>-2.912874495448772</v>
      </c>
      <c r="O32" s="4">
        <f t="shared" si="7"/>
        <v>0.7177479876419434</v>
      </c>
      <c r="P32" s="4"/>
      <c r="Q32" s="4">
        <f t="shared" si="8"/>
        <v>5.335583513300572</v>
      </c>
      <c r="R32" s="8">
        <f t="shared" si="9"/>
        <v>1.844386139630665</v>
      </c>
      <c r="S32" s="5">
        <f t="shared" si="10"/>
        <v>-2.3905136655202517</v>
      </c>
      <c r="T32" s="4">
        <f t="shared" si="11"/>
        <v>1.901179490010683</v>
      </c>
      <c r="U32" s="4"/>
      <c r="V32" s="4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4">
        <f t="shared" si="12"/>
        <v>3.0000000000000013</v>
      </c>
      <c r="B33" s="5">
        <f t="shared" si="0"/>
        <v>-2.969977489801337</v>
      </c>
      <c r="C33" s="5">
        <f t="shared" si="1"/>
        <v>0.13438858367541032</v>
      </c>
      <c r="D33" s="5"/>
      <c r="E33" s="4">
        <f t="shared" si="13"/>
        <v>4.030022510198663</v>
      </c>
      <c r="F33" s="4">
        <f t="shared" si="14"/>
        <v>0.13438858367541032</v>
      </c>
      <c r="G33" s="4"/>
      <c r="H33" s="7">
        <f t="shared" si="2"/>
        <v>4.030022510198663</v>
      </c>
      <c r="I33" s="4">
        <f t="shared" si="3"/>
        <v>3.13438858367541</v>
      </c>
      <c r="J33" s="7"/>
      <c r="K33" s="4">
        <f t="shared" si="4"/>
        <v>4.030022510198663</v>
      </c>
      <c r="L33" s="4">
        <f t="shared" si="5"/>
        <v>1.8485885836754103</v>
      </c>
      <c r="M33" s="4"/>
      <c r="N33" s="5">
        <f t="shared" si="6"/>
        <v>-2.969977489801337</v>
      </c>
      <c r="O33" s="4">
        <f t="shared" si="7"/>
        <v>0.4233600241795977</v>
      </c>
      <c r="P33" s="4"/>
      <c r="Q33" s="4">
        <f t="shared" si="8"/>
        <v>5.302954862327516</v>
      </c>
      <c r="R33" s="8">
        <f t="shared" si="9"/>
        <v>1.7909896367121294</v>
      </c>
      <c r="S33" s="5">
        <f t="shared" si="10"/>
        <v>-2.4373764769991584</v>
      </c>
      <c r="T33" s="4">
        <f t="shared" si="11"/>
        <v>1.8244889074925577</v>
      </c>
      <c r="U33" s="4"/>
      <c r="V33" s="4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4">
        <f t="shared" si="12"/>
        <v>3.1000000000000014</v>
      </c>
      <c r="B34" s="5">
        <f t="shared" si="0"/>
        <v>-2.9974054508198384</v>
      </c>
      <c r="C34" s="5">
        <f t="shared" si="1"/>
        <v>0.03959726483522127</v>
      </c>
      <c r="D34" s="5"/>
      <c r="E34" s="4">
        <f t="shared" si="13"/>
        <v>4.002594549180161</v>
      </c>
      <c r="F34" s="4">
        <f t="shared" si="14"/>
        <v>0.03959726483522127</v>
      </c>
      <c r="G34" s="4"/>
      <c r="H34" s="7">
        <f t="shared" si="2"/>
        <v>4.002594549180161</v>
      </c>
      <c r="I34" s="4">
        <f t="shared" si="3"/>
        <v>3.0395972648352214</v>
      </c>
      <c r="J34" s="7"/>
      <c r="K34" s="4">
        <f t="shared" si="4"/>
        <v>4.002594549180161</v>
      </c>
      <c r="L34" s="4">
        <f t="shared" si="5"/>
        <v>1.7537972648352211</v>
      </c>
      <c r="M34" s="4"/>
      <c r="N34" s="5">
        <f t="shared" si="6"/>
        <v>-2.9974054508198384</v>
      </c>
      <c r="O34" s="4">
        <f t="shared" si="7"/>
        <v>0.12474198729986748</v>
      </c>
      <c r="P34" s="4"/>
      <c r="Q34" s="4">
        <f t="shared" si="8"/>
        <v>5.287282525401544</v>
      </c>
      <c r="R34" s="8">
        <f t="shared" si="9"/>
        <v>1.7368258771268454</v>
      </c>
      <c r="S34" s="5">
        <f t="shared" si="10"/>
        <v>-2.459885828409434</v>
      </c>
      <c r="T34" s="4">
        <f t="shared" si="11"/>
        <v>1.7466963546674321</v>
      </c>
      <c r="U34" s="4"/>
      <c r="V34" s="4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4">
        <f t="shared" si="12"/>
        <v>3.2000000000000015</v>
      </c>
      <c r="B35" s="5">
        <f t="shared" si="0"/>
        <v>-2.994884327384259</v>
      </c>
      <c r="C35" s="5">
        <f t="shared" si="1"/>
        <v>-0.05558969678608579</v>
      </c>
      <c r="D35" s="5"/>
      <c r="E35" s="4">
        <f t="shared" si="13"/>
        <v>4.005115672615741</v>
      </c>
      <c r="F35" s="4">
        <f t="shared" si="14"/>
        <v>-0.05558969678608579</v>
      </c>
      <c r="G35" s="4"/>
      <c r="H35" s="7">
        <f t="shared" si="2"/>
        <v>4.005115672615741</v>
      </c>
      <c r="I35" s="4">
        <f t="shared" si="3"/>
        <v>2.9444103032139144</v>
      </c>
      <c r="J35" s="7"/>
      <c r="K35" s="4">
        <f t="shared" si="4"/>
        <v>4.005115672615741</v>
      </c>
      <c r="L35" s="4">
        <f t="shared" si="5"/>
        <v>1.6586103032139141</v>
      </c>
      <c r="M35" s="4"/>
      <c r="N35" s="4"/>
      <c r="O35" s="4"/>
      <c r="P35" s="4"/>
      <c r="Q35" s="4">
        <f t="shared" si="8"/>
        <v>5.288723095332634</v>
      </c>
      <c r="R35" s="8">
        <f t="shared" si="9"/>
        <v>1.6824360472564306</v>
      </c>
      <c r="S35" s="5">
        <f t="shared" si="10"/>
        <v>-2.457816813752389</v>
      </c>
      <c r="T35" s="4">
        <f t="shared" si="11"/>
        <v>1.6685791090083364</v>
      </c>
      <c r="U35" s="4"/>
      <c r="V35" s="4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4">
        <f t="shared" si="12"/>
        <v>3.3000000000000016</v>
      </c>
      <c r="B36" s="5">
        <f t="shared" si="0"/>
        <v>-2.962439309726594</v>
      </c>
      <c r="C36" s="5">
        <f t="shared" si="1"/>
        <v>-0.15022122453261694</v>
      </c>
      <c r="D36" s="5"/>
      <c r="E36" s="4">
        <f t="shared" si="13"/>
        <v>4.037560690273406</v>
      </c>
      <c r="F36" s="4">
        <f t="shared" si="14"/>
        <v>-0.15022122453261694</v>
      </c>
      <c r="G36" s="4"/>
      <c r="H36" s="7">
        <f t="shared" si="2"/>
        <v>4.037560690273406</v>
      </c>
      <c r="I36" s="4">
        <f t="shared" si="3"/>
        <v>2.849778775467383</v>
      </c>
      <c r="J36" s="7"/>
      <c r="K36" s="4">
        <f t="shared" si="4"/>
        <v>4.037560690273406</v>
      </c>
      <c r="L36" s="4">
        <f t="shared" si="5"/>
        <v>1.563978775467383</v>
      </c>
      <c r="M36" s="4"/>
      <c r="N36" s="4"/>
      <c r="O36" s="4"/>
      <c r="P36" s="4"/>
      <c r="Q36" s="4">
        <f t="shared" si="8"/>
        <v>5.307262178422224</v>
      </c>
      <c r="R36" s="8">
        <f t="shared" si="9"/>
        <v>1.6283635923020627</v>
      </c>
      <c r="S36" s="5">
        <f t="shared" si="10"/>
        <v>-2.4311901059385512</v>
      </c>
      <c r="T36" s="4">
        <f t="shared" si="11"/>
        <v>1.5909176922117678</v>
      </c>
      <c r="U36" s="4"/>
      <c r="V36" s="4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4">
        <f t="shared" si="12"/>
        <v>3.4000000000000017</v>
      </c>
      <c r="B37" s="5">
        <f t="shared" si="0"/>
        <v>-2.9003945777383815</v>
      </c>
      <c r="C37" s="5">
        <f t="shared" si="1"/>
        <v>-0.243351791460153</v>
      </c>
      <c r="D37" s="5"/>
      <c r="E37" s="4">
        <f t="shared" si="13"/>
        <v>4.099605422261618</v>
      </c>
      <c r="F37" s="4">
        <f t="shared" si="14"/>
        <v>-0.243351791460153</v>
      </c>
      <c r="G37" s="4"/>
      <c r="H37" s="7">
        <f t="shared" si="2"/>
        <v>4.099605422261618</v>
      </c>
      <c r="I37" s="4">
        <f t="shared" si="3"/>
        <v>2.756648208539847</v>
      </c>
      <c r="J37" s="7"/>
      <c r="K37" s="4">
        <f t="shared" si="4"/>
        <v>4.099605422261618</v>
      </c>
      <c r="L37" s="4">
        <f t="shared" si="5"/>
        <v>1.4708482085398469</v>
      </c>
      <c r="M37" s="4"/>
      <c r="N37" s="4"/>
      <c r="O37" s="4"/>
      <c r="P37" s="4"/>
      <c r="Q37" s="4">
        <f t="shared" si="8"/>
        <v>5.342714538280289</v>
      </c>
      <c r="R37" s="8">
        <f t="shared" si="9"/>
        <v>1.5751487863596685</v>
      </c>
      <c r="S37" s="5">
        <f t="shared" si="10"/>
        <v>-2.380271750230777</v>
      </c>
      <c r="T37" s="4">
        <f t="shared" si="11"/>
        <v>1.5144880714829063</v>
      </c>
      <c r="U37" s="4"/>
      <c r="V37" s="4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4">
        <f t="shared" si="12"/>
        <v>3.5000000000000018</v>
      </c>
      <c r="B38" s="5">
        <f t="shared" si="0"/>
        <v>-2.809370061872387</v>
      </c>
      <c r="C38" s="5">
        <f t="shared" si="1"/>
        <v>-0.3340508677288266</v>
      </c>
      <c r="D38" s="5"/>
      <c r="E38" s="4">
        <f t="shared" si="13"/>
        <v>4.190629938127612</v>
      </c>
      <c r="F38" s="4">
        <f t="shared" si="14"/>
        <v>-0.3340508677288266</v>
      </c>
      <c r="G38" s="4"/>
      <c r="H38" s="7">
        <f t="shared" si="2"/>
        <v>4.190629938127612</v>
      </c>
      <c r="I38" s="4">
        <f t="shared" si="3"/>
        <v>2.6659491322711735</v>
      </c>
      <c r="J38" s="7"/>
      <c r="K38" s="4">
        <f t="shared" si="4"/>
        <v>4.190629938127612</v>
      </c>
      <c r="L38" s="4">
        <f t="shared" si="5"/>
        <v>1.3801491322711734</v>
      </c>
      <c r="M38" s="4"/>
      <c r="N38" s="4"/>
      <c r="O38" s="4"/>
      <c r="P38" s="4"/>
      <c r="Q38" s="4">
        <f t="shared" si="8"/>
        <v>5.394725946646118</v>
      </c>
      <c r="R38" s="8">
        <f t="shared" si="9"/>
        <v>1.5233233341797485</v>
      </c>
      <c r="S38" s="5">
        <f t="shared" si="10"/>
        <v>-2.305570506007929</v>
      </c>
      <c r="T38" s="4">
        <f t="shared" si="11"/>
        <v>1.440053906327801</v>
      </c>
      <c r="U38" s="4"/>
      <c r="V38" s="4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4">
        <f t="shared" si="12"/>
        <v>3.600000000000002</v>
      </c>
      <c r="B39" s="5">
        <f t="shared" si="0"/>
        <v>-2.690275249002439</v>
      </c>
      <c r="C39" s="5">
        <f t="shared" si="1"/>
        <v>-0.42141221814968954</v>
      </c>
      <c r="D39" s="5"/>
      <c r="E39" s="4">
        <f t="shared" si="13"/>
        <v>4.309724750997561</v>
      </c>
      <c r="F39" s="4">
        <f t="shared" si="14"/>
        <v>-0.42141221814968954</v>
      </c>
      <c r="G39" s="4"/>
      <c r="H39" s="7">
        <f t="shared" si="2"/>
        <v>4.309724750997561</v>
      </c>
      <c r="I39" s="4">
        <f t="shared" si="3"/>
        <v>2.5785877818503105</v>
      </c>
      <c r="J39" s="7"/>
      <c r="K39" s="4">
        <f t="shared" si="4"/>
        <v>4.309724750997561</v>
      </c>
      <c r="L39" s="4">
        <f t="shared" si="5"/>
        <v>1.2927877818503104</v>
      </c>
      <c r="M39" s="4"/>
      <c r="N39" s="4"/>
      <c r="O39" s="4"/>
      <c r="P39" s="4"/>
      <c r="Q39" s="4">
        <f t="shared" si="8"/>
        <v>5.462776722720006</v>
      </c>
      <c r="R39" s="8">
        <f t="shared" si="9"/>
        <v>1.4734050585492673</v>
      </c>
      <c r="S39" s="5">
        <f t="shared" si="10"/>
        <v>-2.2078327634093324</v>
      </c>
      <c r="T39" s="4">
        <f t="shared" si="11"/>
        <v>1.3683589183200182</v>
      </c>
      <c r="U39" s="4"/>
      <c r="V39" s="4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4">
        <f t="shared" si="12"/>
        <v>3.700000000000002</v>
      </c>
      <c r="B40" s="5">
        <f t="shared" si="0"/>
        <v>-2.5443000951312214</v>
      </c>
      <c r="C40" s="5">
        <f t="shared" si="1"/>
        <v>-0.5045629569871597</v>
      </c>
      <c r="D40" s="5"/>
      <c r="E40" s="4">
        <f t="shared" si="13"/>
        <v>4.455699904868778</v>
      </c>
      <c r="F40" s="4">
        <f t="shared" si="14"/>
        <v>-0.5045629569871597</v>
      </c>
      <c r="G40" s="4"/>
      <c r="H40" s="7">
        <f t="shared" si="2"/>
        <v>4.455699904868778</v>
      </c>
      <c r="I40" s="4">
        <f t="shared" si="3"/>
        <v>2.4954370430128403</v>
      </c>
      <c r="J40" s="7"/>
      <c r="K40" s="4">
        <f t="shared" si="4"/>
        <v>4.455699904868778</v>
      </c>
      <c r="L40" s="4">
        <f t="shared" si="5"/>
        <v>1.2096370430128403</v>
      </c>
      <c r="M40" s="4"/>
      <c r="N40" s="4"/>
      <c r="O40" s="4"/>
      <c r="P40" s="4"/>
      <c r="Q40" s="4">
        <f t="shared" si="8"/>
        <v>5.54618692564202</v>
      </c>
      <c r="R40" s="8">
        <f t="shared" si="9"/>
        <v>1.425892726377537</v>
      </c>
      <c r="S40" s="5">
        <f t="shared" si="10"/>
        <v>-2.08803508565123</v>
      </c>
      <c r="T40" s="4">
        <f t="shared" si="11"/>
        <v>1.3001194600805195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4">
        <f t="shared" si="12"/>
        <v>3.800000000000002</v>
      </c>
      <c r="B41" s="5">
        <f t="shared" si="0"/>
        <v>-2.3729031357432464</v>
      </c>
      <c r="C41" s="5">
        <f t="shared" si="1"/>
        <v>-0.5826722695447529</v>
      </c>
      <c r="D41" s="5"/>
      <c r="E41" s="4">
        <f t="shared" si="13"/>
        <v>4.627096864256753</v>
      </c>
      <c r="F41" s="4">
        <f t="shared" si="14"/>
        <v>-0.5826722695447529</v>
      </c>
      <c r="G41" s="4"/>
      <c r="H41" s="7">
        <f t="shared" si="2"/>
        <v>4.627096864256753</v>
      </c>
      <c r="I41" s="4">
        <f t="shared" si="3"/>
        <v>2.417327730455247</v>
      </c>
      <c r="J41" s="7"/>
      <c r="K41" s="4">
        <f t="shared" si="4"/>
        <v>4.627096864256753</v>
      </c>
      <c r="L41" s="4">
        <f t="shared" si="5"/>
        <v>1.1315277304552471</v>
      </c>
      <c r="M41" s="4"/>
      <c r="N41" s="4"/>
      <c r="O41" s="4"/>
      <c r="P41" s="4"/>
      <c r="Q41" s="4">
        <f t="shared" si="8"/>
        <v>5.644123148236309</v>
      </c>
      <c r="R41" s="8">
        <f t="shared" si="9"/>
        <v>1.381261065182128</v>
      </c>
      <c r="S41" s="5">
        <f t="shared" si="10"/>
        <v>-1.9473744515299345</v>
      </c>
      <c r="T41" s="4">
        <f t="shared" si="11"/>
        <v>1.2360173577190676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4">
        <f t="shared" si="12"/>
        <v>3.900000000000002</v>
      </c>
      <c r="B42" s="5">
        <f t="shared" si="0"/>
        <v>-2.177796912600416</v>
      </c>
      <c r="C42" s="5">
        <f t="shared" si="1"/>
        <v>-0.6549597133908998</v>
      </c>
      <c r="D42" s="5"/>
      <c r="E42" s="4">
        <f t="shared" si="13"/>
        <v>4.8222030873995845</v>
      </c>
      <c r="F42" s="4">
        <f t="shared" si="14"/>
        <v>-0.6549597133908998</v>
      </c>
      <c r="G42" s="4"/>
      <c r="H42" s="7">
        <f t="shared" si="2"/>
        <v>4.8222030873995845</v>
      </c>
      <c r="I42" s="4">
        <f t="shared" si="3"/>
        <v>2.3450402866091</v>
      </c>
      <c r="J42" s="7"/>
      <c r="K42" s="4">
        <f t="shared" si="4"/>
        <v>4.8222030873995845</v>
      </c>
      <c r="L42" s="4">
        <f t="shared" si="5"/>
        <v>1.0592402866091002</v>
      </c>
      <c r="M42" s="4"/>
      <c r="N42" s="4"/>
      <c r="O42" s="4"/>
      <c r="P42" s="4"/>
      <c r="Q42" s="4">
        <f t="shared" si="8"/>
        <v>5.7556068441401225</v>
      </c>
      <c r="R42" s="8">
        <f t="shared" si="9"/>
        <v>1.3399560197684397</v>
      </c>
      <c r="S42" s="5">
        <f t="shared" si="10"/>
        <v>-1.787256295605361</v>
      </c>
      <c r="T42" s="4">
        <f t="shared" si="11"/>
        <v>1.176693098253121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4">
        <f t="shared" si="12"/>
        <v>4.000000000000002</v>
      </c>
      <c r="B43" s="5">
        <f t="shared" si="0"/>
        <v>-1.960930862590832</v>
      </c>
      <c r="C43" s="5">
        <f t="shared" si="1"/>
        <v>-0.7207030162817413</v>
      </c>
      <c r="D43" s="5"/>
      <c r="E43" s="4">
        <f t="shared" si="13"/>
        <v>5.039069137409168</v>
      </c>
      <c r="F43" s="4">
        <f t="shared" si="14"/>
        <v>-0.7207030162817413</v>
      </c>
      <c r="G43" s="4"/>
      <c r="H43" s="7">
        <f t="shared" si="2"/>
        <v>5.039069137409168</v>
      </c>
      <c r="I43" s="4">
        <f t="shared" si="3"/>
        <v>2.279296983718259</v>
      </c>
      <c r="J43" s="7"/>
      <c r="K43" s="4">
        <f t="shared" si="4"/>
        <v>5.039069137409168</v>
      </c>
      <c r="L43" s="4">
        <f t="shared" si="5"/>
        <v>0.9934969837182587</v>
      </c>
      <c r="M43" s="4"/>
      <c r="N43" s="4"/>
      <c r="O43" s="4"/>
      <c r="P43" s="4"/>
      <c r="Q43" s="4">
        <f t="shared" si="8"/>
        <v>5.879524105115599</v>
      </c>
      <c r="R43" s="8">
        <f t="shared" si="9"/>
        <v>1.302390296496613</v>
      </c>
      <c r="S43" s="5">
        <f t="shared" si="10"/>
        <v>-1.6092804655634838</v>
      </c>
      <c r="T43" s="4">
        <f t="shared" si="11"/>
        <v>1.12273943007327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>
      <c r="A44" s="4">
        <f t="shared" si="12"/>
        <v>4.100000000000001</v>
      </c>
      <c r="B44" s="5">
        <f t="shared" si="0"/>
        <v>-1.7244718395998033</v>
      </c>
      <c r="C44" s="5">
        <f t="shared" si="1"/>
        <v>-0.779245292866639</v>
      </c>
      <c r="D44" s="5"/>
      <c r="E44" s="4">
        <f t="shared" si="13"/>
        <v>5.275528160400197</v>
      </c>
      <c r="F44" s="4">
        <f t="shared" si="14"/>
        <v>-0.779245292866639</v>
      </c>
      <c r="G44" s="4"/>
      <c r="H44" s="7">
        <f t="shared" si="2"/>
        <v>5.275528160400197</v>
      </c>
      <c r="I44" s="4">
        <f t="shared" si="3"/>
        <v>2.220754707133361</v>
      </c>
      <c r="J44" s="7"/>
      <c r="K44" s="4">
        <f t="shared" si="4"/>
        <v>5.275528160400197</v>
      </c>
      <c r="L44" s="4">
        <f t="shared" si="5"/>
        <v>0.9349547071333609</v>
      </c>
      <c r="M44" s="4"/>
      <c r="N44" s="4"/>
      <c r="O44" s="4"/>
      <c r="P44" s="4"/>
      <c r="Q44" s="4">
        <f t="shared" si="8"/>
        <v>6.0146367908526726</v>
      </c>
      <c r="R44" s="8">
        <f t="shared" si="9"/>
        <v>1.2689392396560024</v>
      </c>
      <c r="S44" s="5">
        <f t="shared" si="10"/>
        <v>-1.4152252370670928</v>
      </c>
      <c r="T44" s="4">
        <f t="shared" si="11"/>
        <v>1.0746954403972562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4">
        <f t="shared" si="12"/>
        <v>4.200000000000001</v>
      </c>
      <c r="B45" s="5">
        <f t="shared" si="0"/>
        <v>-1.470782464022096</v>
      </c>
      <c r="C45" s="5">
        <f t="shared" si="1"/>
        <v>-0.8300016080694604</v>
      </c>
      <c r="D45" s="5"/>
      <c r="E45" s="4">
        <f t="shared" si="13"/>
        <v>5.529217535977904</v>
      </c>
      <c r="F45" s="4">
        <f t="shared" si="14"/>
        <v>-0.8300016080694604</v>
      </c>
      <c r="G45" s="4"/>
      <c r="H45" s="7">
        <f t="shared" si="2"/>
        <v>5.529217535977904</v>
      </c>
      <c r="I45" s="4">
        <f t="shared" si="3"/>
        <v>2.1699983919305397</v>
      </c>
      <c r="J45" s="7"/>
      <c r="K45" s="4">
        <f t="shared" si="4"/>
        <v>5.529217535977904</v>
      </c>
      <c r="L45" s="4">
        <f t="shared" si="5"/>
        <v>0.8841983919305395</v>
      </c>
      <c r="M45" s="4"/>
      <c r="N45" s="4"/>
      <c r="O45" s="4"/>
      <c r="P45" s="4"/>
      <c r="Q45" s="4">
        <f t="shared" si="8"/>
        <v>6.159594900057774</v>
      </c>
      <c r="R45" s="8">
        <f t="shared" si="9"/>
        <v>1.2399370811491102</v>
      </c>
      <c r="S45" s="5">
        <f t="shared" si="10"/>
        <v>-1.207029545813194</v>
      </c>
      <c r="T45" s="4">
        <f t="shared" si="11"/>
        <v>1.0330411688886911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4">
        <f t="shared" si="12"/>
        <v>4.300000000000001</v>
      </c>
      <c r="B46" s="5">
        <f t="shared" si="0"/>
        <v>-1.2023975162399239</v>
      </c>
      <c r="C46" s="5">
        <f t="shared" si="1"/>
        <v>-0.8724648215665063</v>
      </c>
      <c r="D46" s="5"/>
      <c r="E46" s="4">
        <f t="shared" si="13"/>
        <v>5.797602483760076</v>
      </c>
      <c r="F46" s="4">
        <f t="shared" si="14"/>
        <v>-0.8724648215665063</v>
      </c>
      <c r="G46" s="4"/>
      <c r="H46" s="7">
        <f t="shared" si="2"/>
        <v>5.797602483760076</v>
      </c>
      <c r="I46" s="4">
        <f t="shared" si="3"/>
        <v>2.1275351784334937</v>
      </c>
      <c r="J46" s="7"/>
      <c r="K46" s="4">
        <f t="shared" si="4"/>
        <v>5.797602483760076</v>
      </c>
      <c r="L46" s="4">
        <f t="shared" si="5"/>
        <v>0.8417351784334937</v>
      </c>
      <c r="M46" s="4"/>
      <c r="N46" s="4"/>
      <c r="O46" s="4"/>
      <c r="P46" s="4"/>
      <c r="Q46" s="4">
        <f t="shared" si="8"/>
        <v>6.3129500592205074</v>
      </c>
      <c r="R46" s="8">
        <f t="shared" si="9"/>
        <v>1.2156736009568982</v>
      </c>
      <c r="S46" s="5">
        <f t="shared" si="10"/>
        <v>-0.9867736143284506</v>
      </c>
      <c r="T46" s="4">
        <f t="shared" si="11"/>
        <v>0.9981928112594164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4">
        <f t="shared" si="12"/>
        <v>4.4</v>
      </c>
      <c r="B47" s="5">
        <f t="shared" si="0"/>
        <v>-0.9219986099352581</v>
      </c>
      <c r="C47" s="5">
        <f t="shared" si="1"/>
        <v>-0.9062106549649861</v>
      </c>
      <c r="D47" s="5"/>
      <c r="E47" s="4">
        <f t="shared" si="13"/>
        <v>6.078001390064742</v>
      </c>
      <c r="F47" s="4">
        <f t="shared" si="14"/>
        <v>-0.9062106549649861</v>
      </c>
      <c r="G47" s="4"/>
      <c r="H47" s="7">
        <f t="shared" si="2"/>
        <v>6.078001390064742</v>
      </c>
      <c r="I47" s="4">
        <f t="shared" si="3"/>
        <v>2.093789345035014</v>
      </c>
      <c r="J47" s="7"/>
      <c r="K47" s="4">
        <f t="shared" si="4"/>
        <v>6.078001390064742</v>
      </c>
      <c r="L47" s="4">
        <f t="shared" si="5"/>
        <v>0.8079893450350139</v>
      </c>
      <c r="M47" s="4"/>
      <c r="N47" s="4"/>
      <c r="O47" s="4"/>
      <c r="P47" s="4"/>
      <c r="Q47" s="4">
        <f t="shared" si="8"/>
        <v>6.473169994282993</v>
      </c>
      <c r="R47" s="8">
        <f t="shared" si="9"/>
        <v>1.1963912317530068</v>
      </c>
      <c r="S47" s="5">
        <f t="shared" si="10"/>
        <v>-0.7566581670733271</v>
      </c>
      <c r="T47" s="4">
        <f t="shared" si="11"/>
        <v>0.9704985607795283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4">
        <f t="shared" si="12"/>
        <v>4.5</v>
      </c>
      <c r="B48" s="5">
        <f t="shared" si="0"/>
        <v>-0.6323873982923391</v>
      </c>
      <c r="C48" s="5">
        <f t="shared" si="1"/>
        <v>-0.9309019310524719</v>
      </c>
      <c r="D48" s="5"/>
      <c r="E48" s="4">
        <f t="shared" si="13"/>
        <v>6.367612601707661</v>
      </c>
      <c r="F48" s="4">
        <f t="shared" si="14"/>
        <v>-0.9309019310524719</v>
      </c>
      <c r="G48" s="4"/>
      <c r="H48" s="7">
        <f t="shared" si="2"/>
        <v>6.367612601707661</v>
      </c>
      <c r="I48" s="4">
        <f t="shared" si="3"/>
        <v>2.069098068947528</v>
      </c>
      <c r="J48" s="7"/>
      <c r="K48" s="4">
        <f t="shared" si="4"/>
        <v>6.367612601707661</v>
      </c>
      <c r="L48" s="4">
        <f t="shared" si="5"/>
        <v>0.7832980689475281</v>
      </c>
      <c r="M48" s="4"/>
      <c r="N48" s="4"/>
      <c r="O48" s="4"/>
      <c r="P48" s="4"/>
      <c r="Q48" s="4">
        <f t="shared" si="8"/>
        <v>6.638653840615757</v>
      </c>
      <c r="R48" s="8">
        <f t="shared" si="9"/>
        <v>1.1822826365966175</v>
      </c>
      <c r="S48" s="5">
        <f t="shared" si="10"/>
        <v>-0.518982441530743</v>
      </c>
      <c r="T48" s="4">
        <f t="shared" si="11"/>
        <v>0.9502351292453198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4">
        <f t="shared" si="12"/>
        <v>4.6</v>
      </c>
      <c r="B49" s="5">
        <f t="shared" si="0"/>
        <v>-0.33645758080516464</v>
      </c>
      <c r="C49" s="5">
        <f t="shared" si="1"/>
        <v>-0.9462919427601482</v>
      </c>
      <c r="D49" s="5"/>
      <c r="E49" s="4">
        <f t="shared" si="13"/>
        <v>6.663542419194835</v>
      </c>
      <c r="F49" s="4">
        <f t="shared" si="14"/>
        <v>-0.9462919427601482</v>
      </c>
      <c r="G49" s="4"/>
      <c r="H49" s="7">
        <f t="shared" si="2"/>
        <v>6.663542419194835</v>
      </c>
      <c r="I49" s="4">
        <f t="shared" si="3"/>
        <v>2.053708057239852</v>
      </c>
      <c r="J49" s="7"/>
      <c r="K49" s="4">
        <f t="shared" si="4"/>
        <v>6.663542419194835</v>
      </c>
      <c r="L49" s="4">
        <f t="shared" si="5"/>
        <v>0.7679080572398518</v>
      </c>
      <c r="M49" s="4"/>
      <c r="N49" s="4"/>
      <c r="O49" s="4"/>
      <c r="P49" s="4"/>
      <c r="Q49" s="4">
        <f t="shared" si="8"/>
        <v>6.807748138327929</v>
      </c>
      <c r="R49" s="8">
        <f t="shared" si="9"/>
        <v>1.1734887839068513</v>
      </c>
      <c r="S49" s="5">
        <f t="shared" si="10"/>
        <v>-0.27612121498517045</v>
      </c>
      <c r="T49" s="4">
        <f t="shared" si="11"/>
        <v>0.9376049821664809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4">
        <f t="shared" si="12"/>
        <v>4.699999999999999</v>
      </c>
      <c r="B50" s="5">
        <f t="shared" si="0"/>
        <v>-0.037165990388674346</v>
      </c>
      <c r="C50" s="5">
        <f t="shared" si="1"/>
        <v>-0.9522269181782933</v>
      </c>
      <c r="D50" s="5"/>
      <c r="E50" s="4">
        <f t="shared" si="13"/>
        <v>6.962834009611326</v>
      </c>
      <c r="F50" s="4">
        <f t="shared" si="14"/>
        <v>-0.9522269181782933</v>
      </c>
      <c r="G50" s="4"/>
      <c r="H50" s="7">
        <f t="shared" si="2"/>
        <v>6.962834009611326</v>
      </c>
      <c r="I50" s="4">
        <f t="shared" si="3"/>
        <v>2.0477730818217066</v>
      </c>
      <c r="J50" s="7"/>
      <c r="K50" s="4">
        <f t="shared" si="4"/>
        <v>6.962834009611326</v>
      </c>
      <c r="L50" s="4">
        <f t="shared" si="5"/>
        <v>0.7619730818217066</v>
      </c>
      <c r="M50" s="4"/>
      <c r="N50" s="4"/>
      <c r="O50" s="4"/>
      <c r="P50" s="4"/>
      <c r="Q50" s="4">
        <f t="shared" si="8"/>
        <v>6.978763353091911</v>
      </c>
      <c r="R50" s="8">
        <f t="shared" si="9"/>
        <v>1.1700975389529231</v>
      </c>
      <c r="S50" s="5">
        <f t="shared" si="10"/>
        <v>-0.030501076533004667</v>
      </c>
      <c r="T50" s="4">
        <f t="shared" si="11"/>
        <v>0.9327343157976518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4">
        <f t="shared" si="12"/>
        <v>4.799999999999999</v>
      </c>
      <c r="B51" s="5">
        <f t="shared" si="0"/>
        <v>0.26249695031833653</v>
      </c>
      <c r="C51" s="5">
        <f t="shared" si="1"/>
        <v>-0.9486475569943712</v>
      </c>
      <c r="D51" s="5"/>
      <c r="E51" s="4">
        <f t="shared" si="13"/>
        <v>7.2624969503183365</v>
      </c>
      <c r="F51" s="4">
        <f t="shared" si="14"/>
        <v>-0.9486475569943712</v>
      </c>
      <c r="G51" s="4"/>
      <c r="H51" s="7">
        <f t="shared" si="2"/>
        <v>7.2624969503183365</v>
      </c>
      <c r="I51" s="4">
        <f t="shared" si="3"/>
        <v>2.0513524430056287</v>
      </c>
      <c r="J51" s="7"/>
      <c r="K51" s="4">
        <f t="shared" si="4"/>
        <v>7.2624969503183365</v>
      </c>
      <c r="L51" s="4">
        <f t="shared" si="5"/>
        <v>0.7655524430056287</v>
      </c>
      <c r="M51" s="4"/>
      <c r="N51" s="4"/>
      <c r="O51" s="4"/>
      <c r="P51" s="4"/>
      <c r="Q51" s="4">
        <f t="shared" si="8"/>
        <v>7.1499907574118975</v>
      </c>
      <c r="R51" s="8">
        <f t="shared" si="9"/>
        <v>1.1721427859334161</v>
      </c>
      <c r="S51" s="5">
        <f t="shared" si="10"/>
        <v>0.2154238185935635</v>
      </c>
      <c r="T51" s="4">
        <f t="shared" si="11"/>
        <v>0.9356717962271613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4">
        <f t="shared" si="12"/>
        <v>4.899999999999999</v>
      </c>
      <c r="B52" s="5">
        <f t="shared" si="0"/>
        <v>0.5595371082677221</v>
      </c>
      <c r="C52" s="5">
        <f t="shared" si="1"/>
        <v>-0.9355896230021522</v>
      </c>
      <c r="D52" s="5"/>
      <c r="E52" s="4">
        <f t="shared" si="13"/>
        <v>7.5595371082677225</v>
      </c>
      <c r="F52" s="4">
        <f t="shared" si="14"/>
        <v>-0.9355896230021522</v>
      </c>
      <c r="G52" s="4"/>
      <c r="H52" s="7">
        <f t="shared" si="2"/>
        <v>7.5595371082677225</v>
      </c>
      <c r="I52" s="4">
        <f t="shared" si="3"/>
        <v>2.0644103769978477</v>
      </c>
      <c r="J52" s="7"/>
      <c r="K52" s="4">
        <f t="shared" si="4"/>
        <v>7.5595371082677225</v>
      </c>
      <c r="L52" s="4">
        <f t="shared" si="5"/>
        <v>0.7786103769978477</v>
      </c>
      <c r="M52" s="4"/>
      <c r="N52" s="4"/>
      <c r="O52" s="4"/>
      <c r="P52" s="4"/>
      <c r="Q52" s="4">
        <f t="shared" si="8"/>
        <v>7.319719503664176</v>
      </c>
      <c r="R52" s="8">
        <f t="shared" si="9"/>
        <v>1.17960408941657</v>
      </c>
      <c r="S52" s="5">
        <f t="shared" si="10"/>
        <v>0.4591962701343916</v>
      </c>
      <c r="T52" s="4">
        <f t="shared" si="11"/>
        <v>0.94638807312156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4">
        <f t="shared" si="12"/>
        <v>4.999999999999998</v>
      </c>
      <c r="B53" s="5">
        <f t="shared" si="0"/>
        <v>0.8509865563896737</v>
      </c>
      <c r="C53" s="5">
        <f t="shared" si="1"/>
        <v>-0.9131835867617073</v>
      </c>
      <c r="D53" s="5"/>
      <c r="E53" s="4">
        <f t="shared" si="13"/>
        <v>7.850986556389674</v>
      </c>
      <c r="F53" s="4">
        <f t="shared" si="14"/>
        <v>-0.9131835867617073</v>
      </c>
      <c r="G53" s="4"/>
      <c r="H53" s="7">
        <f t="shared" si="2"/>
        <v>7.850986556389674</v>
      </c>
      <c r="I53" s="4">
        <f t="shared" si="3"/>
        <v>2.0868164132382927</v>
      </c>
      <c r="J53" s="7"/>
      <c r="K53" s="4">
        <f t="shared" si="4"/>
        <v>7.850986556389674</v>
      </c>
      <c r="L53" s="4">
        <f t="shared" si="5"/>
        <v>0.8010164132382926</v>
      </c>
      <c r="M53" s="4"/>
      <c r="N53" s="4"/>
      <c r="O53" s="4"/>
      <c r="P53" s="4"/>
      <c r="Q53" s="4">
        <f t="shared" si="8"/>
        <v>7.486253718321059</v>
      </c>
      <c r="R53" s="8">
        <f t="shared" si="9"/>
        <v>1.1924068985243603</v>
      </c>
      <c r="S53" s="5">
        <f t="shared" si="10"/>
        <v>0.698380584334143</v>
      </c>
      <c r="T53" s="4">
        <f t="shared" si="11"/>
        <v>0.9647760729844492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4">
        <f t="shared" si="12"/>
        <v>5.099999999999998</v>
      </c>
      <c r="B54" s="5">
        <f t="shared" si="0"/>
        <v>1.1339332281389356</v>
      </c>
      <c r="C54" s="5">
        <f t="shared" si="1"/>
        <v>-0.8816533219807002</v>
      </c>
      <c r="D54" s="5"/>
      <c r="E54" s="4">
        <f t="shared" si="13"/>
        <v>8.133933228138936</v>
      </c>
      <c r="F54" s="4">
        <f t="shared" si="14"/>
        <v>-0.8816533219807002</v>
      </c>
      <c r="G54" s="4"/>
      <c r="H54" s="7">
        <f t="shared" si="2"/>
        <v>8.133933228138936</v>
      </c>
      <c r="I54" s="4">
        <f t="shared" si="3"/>
        <v>2.1183466780192997</v>
      </c>
      <c r="J54" s="7"/>
      <c r="K54" s="4">
        <f t="shared" si="4"/>
        <v>8.133933228138936</v>
      </c>
      <c r="L54" s="4">
        <f t="shared" si="5"/>
        <v>0.8325466780192997</v>
      </c>
      <c r="M54" s="4"/>
      <c r="N54" s="4"/>
      <c r="O54" s="4"/>
      <c r="P54" s="4"/>
      <c r="Q54" s="4">
        <f t="shared" si="8"/>
        <v>7.647929446558588</v>
      </c>
      <c r="R54" s="8">
        <f t="shared" si="9"/>
        <v>1.2104232918202278</v>
      </c>
      <c r="S54" s="5">
        <f t="shared" si="10"/>
        <v>0.9305869105891559</v>
      </c>
      <c r="T54" s="4">
        <f t="shared" si="11"/>
        <v>0.9906520689994636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4">
        <f t="shared" si="12"/>
        <v>5.1999999999999975</v>
      </c>
      <c r="B55" s="5">
        <f t="shared" si="0"/>
        <v>1.4055500139011243</v>
      </c>
      <c r="C55" s="5">
        <f t="shared" si="1"/>
        <v>-0.8413138686423032</v>
      </c>
      <c r="D55" s="5"/>
      <c r="E55" s="4">
        <f t="shared" si="13"/>
        <v>8.405550013901124</v>
      </c>
      <c r="F55" s="4">
        <f t="shared" si="14"/>
        <v>-0.8413138686423032</v>
      </c>
      <c r="G55" s="4"/>
      <c r="H55" s="7">
        <f t="shared" si="2"/>
        <v>8.405550013901124</v>
      </c>
      <c r="I55" s="4">
        <f t="shared" si="3"/>
        <v>2.1586861313576966</v>
      </c>
      <c r="J55" s="7"/>
      <c r="K55" s="4">
        <f t="shared" si="4"/>
        <v>8.405550013901124</v>
      </c>
      <c r="L55" s="4">
        <f t="shared" si="5"/>
        <v>0.8728861313576968</v>
      </c>
      <c r="M55" s="4"/>
      <c r="N55" s="4"/>
      <c r="O55" s="4"/>
      <c r="P55" s="4"/>
      <c r="Q55" s="4">
        <f t="shared" si="8"/>
        <v>7.803131277943103</v>
      </c>
      <c r="R55" s="8">
        <f t="shared" si="9"/>
        <v>1.2334732554577879</v>
      </c>
      <c r="S55" s="5">
        <f t="shared" si="10"/>
        <v>1.153495120044697</v>
      </c>
      <c r="T55" s="4">
        <f t="shared" si="11"/>
        <v>1.0237575167678878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4">
        <f t="shared" si="12"/>
        <v>5.299999999999997</v>
      </c>
      <c r="B56" s="5">
        <f t="shared" si="0"/>
        <v>1.6631230085374757</v>
      </c>
      <c r="C56" s="5">
        <f t="shared" si="1"/>
        <v>-0.7925682852298226</v>
      </c>
      <c r="D56" s="5"/>
      <c r="E56" s="4">
        <f t="shared" si="13"/>
        <v>8.663123008537475</v>
      </c>
      <c r="F56" s="4">
        <f t="shared" si="14"/>
        <v>-0.7925682852298226</v>
      </c>
      <c r="G56" s="4"/>
      <c r="H56" s="7">
        <f t="shared" si="2"/>
        <v>8.663123008537475</v>
      </c>
      <c r="I56" s="4">
        <f t="shared" si="3"/>
        <v>2.2074317147701774</v>
      </c>
      <c r="J56" s="7"/>
      <c r="K56" s="4">
        <f t="shared" si="4"/>
        <v>8.663123008537475</v>
      </c>
      <c r="L56" s="4">
        <f t="shared" si="5"/>
        <v>0.9216317147701774</v>
      </c>
      <c r="M56" s="4"/>
      <c r="N56" s="4"/>
      <c r="O56" s="4"/>
      <c r="P56" s="4"/>
      <c r="Q56" s="4">
        <f t="shared" si="8"/>
        <v>7.950308487078313</v>
      </c>
      <c r="R56" s="8">
        <f t="shared" si="9"/>
        <v>1.2613264818196792</v>
      </c>
      <c r="S56" s="5">
        <f t="shared" si="10"/>
        <v>1.3648779875555437</v>
      </c>
      <c r="T56" s="4">
        <f t="shared" si="11"/>
        <v>1.0637616375988266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4">
        <f t="shared" si="12"/>
        <v>5.399999999999997</v>
      </c>
      <c r="B57" s="5">
        <f t="shared" si="0"/>
        <v>1.9040786278278956</v>
      </c>
      <c r="C57" s="5">
        <f t="shared" si="1"/>
        <v>-0.7359036214995687</v>
      </c>
      <c r="D57" s="5"/>
      <c r="E57" s="4">
        <f t="shared" si="13"/>
        <v>8.904078627827896</v>
      </c>
      <c r="F57" s="4">
        <f t="shared" si="14"/>
        <v>-0.7359036214995687</v>
      </c>
      <c r="G57" s="4"/>
      <c r="H57" s="7">
        <f t="shared" si="2"/>
        <v>8.904078627827896</v>
      </c>
      <c r="I57" s="4">
        <f t="shared" si="3"/>
        <v>2.2640963785004313</v>
      </c>
      <c r="J57" s="7"/>
      <c r="K57" s="4">
        <f t="shared" si="4"/>
        <v>8.904078627827896</v>
      </c>
      <c r="L57" s="4">
        <f t="shared" si="5"/>
        <v>0.9782963785004313</v>
      </c>
      <c r="M57" s="4"/>
      <c r="N57" s="4"/>
      <c r="O57" s="4"/>
      <c r="P57" s="4"/>
      <c r="Q57" s="4">
        <f t="shared" si="8"/>
        <v>8.08799052794086</v>
      </c>
      <c r="R57" s="8">
        <f t="shared" si="9"/>
        <v>1.2937046706751463</v>
      </c>
      <c r="S57" s="5">
        <f t="shared" si="10"/>
        <v>1.562623445383414</v>
      </c>
      <c r="T57" s="4">
        <f t="shared" si="11"/>
        <v>1.1102647235405407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4">
        <f t="shared" si="12"/>
        <v>5.4999999999999964</v>
      </c>
      <c r="B58" s="5">
        <f t="shared" si="0"/>
        <v>2.126009322873773</v>
      </c>
      <c r="C58" s="5">
        <f t="shared" si="1"/>
        <v>-0.6718860520406866</v>
      </c>
      <c r="D58" s="5"/>
      <c r="E58" s="4">
        <f t="shared" si="13"/>
        <v>9.126009322873774</v>
      </c>
      <c r="F58" s="4">
        <f t="shared" si="14"/>
        <v>-0.6718860520406866</v>
      </c>
      <c r="G58" s="4"/>
      <c r="H58" s="7">
        <f t="shared" si="2"/>
        <v>9.126009322873774</v>
      </c>
      <c r="I58" s="4">
        <f t="shared" si="3"/>
        <v>2.3281139479593134</v>
      </c>
      <c r="J58" s="7"/>
      <c r="K58" s="4">
        <f t="shared" si="4"/>
        <v>9.126009322873774</v>
      </c>
      <c r="L58" s="4">
        <f t="shared" si="5"/>
        <v>1.0423139479593133</v>
      </c>
      <c r="M58" s="4"/>
      <c r="N58" s="4"/>
      <c r="O58" s="4"/>
      <c r="P58" s="4"/>
      <c r="Q58" s="4">
        <f t="shared" si="8"/>
        <v>8.214801727090073</v>
      </c>
      <c r="R58" s="8">
        <f t="shared" si="9"/>
        <v>1.3302843098639516</v>
      </c>
      <c r="S58" s="5">
        <f t="shared" si="10"/>
        <v>1.7447556862796496</v>
      </c>
      <c r="T58" s="4">
        <f t="shared" si="11"/>
        <v>1.1628021311301775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4">
        <f t="shared" si="12"/>
        <v>5.599999999999996</v>
      </c>
      <c r="B59" s="5">
        <f t="shared" si="0"/>
        <v>2.326697635530742</v>
      </c>
      <c r="C59" s="5">
        <f t="shared" si="1"/>
        <v>-0.6011552192458144</v>
      </c>
      <c r="D59" s="5"/>
      <c r="E59" s="4">
        <f t="shared" si="13"/>
        <v>9.326697635530742</v>
      </c>
      <c r="F59" s="4">
        <f t="shared" si="14"/>
        <v>-0.6011552192458144</v>
      </c>
      <c r="G59" s="4"/>
      <c r="H59" s="7">
        <f t="shared" si="2"/>
        <v>9.326697635530742</v>
      </c>
      <c r="I59" s="4">
        <f t="shared" si="3"/>
        <v>2.3988447807541857</v>
      </c>
      <c r="J59" s="7"/>
      <c r="K59" s="4">
        <f t="shared" si="4"/>
        <v>9.326697635530742</v>
      </c>
      <c r="L59" s="4">
        <f t="shared" si="5"/>
        <v>1.1130447807541857</v>
      </c>
      <c r="M59" s="4"/>
      <c r="N59" s="4"/>
      <c r="O59" s="4"/>
      <c r="P59" s="4"/>
      <c r="Q59" s="4">
        <f t="shared" si="8"/>
        <v>8.329475028942266</v>
      </c>
      <c r="R59" s="8">
        <f t="shared" si="9"/>
        <v>1.3706999077229416</v>
      </c>
      <c r="S59" s="5">
        <f t="shared" si="10"/>
        <v>1.909454905098129</v>
      </c>
      <c r="T59" s="4">
        <f t="shared" si="11"/>
        <v>1.2208489239576592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4">
        <f t="shared" si="12"/>
        <v>5.699999999999996</v>
      </c>
      <c r="B60" s="5">
        <f t="shared" si="0"/>
        <v>2.504138354517472</v>
      </c>
      <c r="C60" s="5">
        <f t="shared" si="1"/>
        <v>-0.5244178422157338</v>
      </c>
      <c r="D60" s="5"/>
      <c r="E60" s="4">
        <f t="shared" si="13"/>
        <v>9.504138354517472</v>
      </c>
      <c r="F60" s="4">
        <f t="shared" si="14"/>
        <v>-0.5244178422157338</v>
      </c>
      <c r="G60" s="4"/>
      <c r="H60" s="7">
        <f t="shared" si="2"/>
        <v>9.504138354517472</v>
      </c>
      <c r="I60" s="4">
        <f t="shared" si="3"/>
        <v>2.4755821577842663</v>
      </c>
      <c r="J60" s="7"/>
      <c r="K60" s="4">
        <f t="shared" si="4"/>
        <v>9.504138354517472</v>
      </c>
      <c r="L60" s="4">
        <f t="shared" si="5"/>
        <v>1.1897821577842662</v>
      </c>
      <c r="M60" s="4"/>
      <c r="N60" s="4"/>
      <c r="O60" s="4"/>
      <c r="P60" s="4"/>
      <c r="Q60" s="4">
        <f t="shared" si="8"/>
        <v>8.430864655771284</v>
      </c>
      <c r="R60" s="8">
        <f t="shared" si="9"/>
        <v>1.4145476449579295</v>
      </c>
      <c r="S60" s="5">
        <f t="shared" si="10"/>
        <v>2.055075481686743</v>
      </c>
      <c r="T60" s="4">
        <f t="shared" si="11"/>
        <v>1.2838251176567719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4">
        <f t="shared" si="12"/>
        <v>5.799999999999995</v>
      </c>
      <c r="B61" s="5">
        <f t="shared" si="0"/>
        <v>2.6565585508239504</v>
      </c>
      <c r="C61" s="5">
        <f t="shared" si="1"/>
        <v>-0.4424406554557249</v>
      </c>
      <c r="D61" s="5"/>
      <c r="E61" s="4">
        <f t="shared" si="13"/>
        <v>9.65655855082395</v>
      </c>
      <c r="F61" s="4">
        <f t="shared" si="14"/>
        <v>-0.4424406554557249</v>
      </c>
      <c r="G61" s="4"/>
      <c r="H61" s="7">
        <f t="shared" si="2"/>
        <v>9.65655855082395</v>
      </c>
      <c r="I61" s="4">
        <f t="shared" si="3"/>
        <v>2.5575593445442752</v>
      </c>
      <c r="J61" s="7"/>
      <c r="K61" s="4">
        <f t="shared" si="4"/>
        <v>9.65655855082395</v>
      </c>
      <c r="L61" s="4">
        <f t="shared" si="5"/>
        <v>1.271759344544275</v>
      </c>
      <c r="M61" s="4"/>
      <c r="N61" s="4"/>
      <c r="O61" s="4"/>
      <c r="P61" s="4"/>
      <c r="Q61" s="4">
        <f t="shared" si="8"/>
        <v>8.517957555940805</v>
      </c>
      <c r="R61" s="8">
        <f t="shared" si="9"/>
        <v>1.4613894094725988</v>
      </c>
      <c r="S61" s="5">
        <f t="shared" si="10"/>
        <v>2.1801624233799792</v>
      </c>
      <c r="T61" s="4">
        <f t="shared" si="11"/>
        <v>1.3511014749172365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4">
        <f t="shared" si="12"/>
        <v>5.899999999999995</v>
      </c>
      <c r="B62" s="5">
        <f t="shared" si="0"/>
        <v>2.7824352922321016</v>
      </c>
      <c r="C62" s="5">
        <f t="shared" si="1"/>
        <v>-0.35604274791783846</v>
      </c>
      <c r="D62" s="5"/>
      <c r="E62" s="4">
        <f t="shared" si="13"/>
        <v>9.782435292232101</v>
      </c>
      <c r="F62" s="4">
        <f t="shared" si="14"/>
        <v>-0.35604274791783846</v>
      </c>
      <c r="G62" s="4"/>
      <c r="H62" s="7">
        <f t="shared" si="2"/>
        <v>9.782435292232101</v>
      </c>
      <c r="I62" s="4">
        <f t="shared" si="3"/>
        <v>2.6439572520821617</v>
      </c>
      <c r="J62" s="7"/>
      <c r="K62" s="4">
        <f t="shared" si="4"/>
        <v>9.782435292232101</v>
      </c>
      <c r="L62" s="4">
        <f t="shared" si="5"/>
        <v>1.3581572520821614</v>
      </c>
      <c r="M62" s="4"/>
      <c r="N62" s="4"/>
      <c r="O62" s="4"/>
      <c r="P62" s="4"/>
      <c r="Q62" s="4">
        <f t="shared" si="8"/>
        <v>8.589883525981422</v>
      </c>
      <c r="R62" s="8">
        <f t="shared" si="9"/>
        <v>1.510757173839747</v>
      </c>
      <c r="S62" s="5">
        <f t="shared" si="10"/>
        <v>2.2834659028046858</v>
      </c>
      <c r="T62" s="4">
        <f t="shared" si="11"/>
        <v>1.4220057926159133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>
      <c r="A63" s="4">
        <f t="shared" si="12"/>
        <v>5.999999999999995</v>
      </c>
      <c r="B63" s="5">
        <f t="shared" si="0"/>
        <v>2.8805108599510936</v>
      </c>
      <c r="C63" s="5">
        <f t="shared" si="1"/>
        <v>-0.26608737893484197</v>
      </c>
      <c r="D63" s="5"/>
      <c r="E63" s="4">
        <f t="shared" si="13"/>
        <v>9.880510859951094</v>
      </c>
      <c r="F63" s="4">
        <f t="shared" si="14"/>
        <v>-0.26608737893484197</v>
      </c>
      <c r="G63" s="4"/>
      <c r="H63" s="7">
        <f t="shared" si="2"/>
        <v>9.880510859951094</v>
      </c>
      <c r="I63" s="4">
        <f t="shared" si="3"/>
        <v>2.733912621065158</v>
      </c>
      <c r="J63" s="7"/>
      <c r="K63" s="4">
        <f t="shared" si="4"/>
        <v>9.880510859951094</v>
      </c>
      <c r="L63" s="4">
        <f t="shared" si="5"/>
        <v>1.448112621065158</v>
      </c>
      <c r="M63" s="4"/>
      <c r="N63" s="4"/>
      <c r="O63" s="4"/>
      <c r="P63" s="4"/>
      <c r="Q63" s="4">
        <f t="shared" si="8"/>
        <v>8.645923905376055</v>
      </c>
      <c r="R63" s="8">
        <f t="shared" si="9"/>
        <v>1.5621576716766312</v>
      </c>
      <c r="S63" s="5">
        <f t="shared" si="10"/>
        <v>2.3639537457420405</v>
      </c>
      <c r="T63" s="4">
        <f t="shared" si="11"/>
        <v>1.4958296182482085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>
      <c r="A64" s="4">
        <f t="shared" si="12"/>
        <v>6.099999999999994</v>
      </c>
      <c r="B64" s="5">
        <f t="shared" si="0"/>
        <v>2.949805315327751</v>
      </c>
      <c r="C64" s="5">
        <f t="shared" si="1"/>
        <v>-0.1734733528183219</v>
      </c>
      <c r="D64" s="5"/>
      <c r="E64" s="4">
        <f t="shared" si="13"/>
        <v>9.949805315327751</v>
      </c>
      <c r="F64" s="4">
        <f t="shared" si="14"/>
        <v>-0.1734733528183219</v>
      </c>
      <c r="G64" s="4"/>
      <c r="H64" s="7">
        <f t="shared" si="2"/>
        <v>9.949805315327751</v>
      </c>
      <c r="I64" s="4">
        <f t="shared" si="3"/>
        <v>2.826526647181678</v>
      </c>
      <c r="J64" s="7"/>
      <c r="K64" s="4">
        <f t="shared" si="4"/>
        <v>9.949805315327751</v>
      </c>
      <c r="L64" s="4">
        <f t="shared" si="5"/>
        <v>1.540726647181678</v>
      </c>
      <c r="M64" s="4"/>
      <c r="N64" s="4"/>
      <c r="O64" s="4"/>
      <c r="P64" s="4"/>
      <c r="Q64" s="4">
        <f t="shared" si="8"/>
        <v>8.685518757178277</v>
      </c>
      <c r="R64" s="8">
        <f t="shared" si="9"/>
        <v>1.6150773261996108</v>
      </c>
      <c r="S64" s="5">
        <f t="shared" si="10"/>
        <v>2.4208217442711573</v>
      </c>
      <c r="T64" s="4">
        <f t="shared" si="11"/>
        <v>1.5718353285513162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4">
        <f t="shared" si="12"/>
        <v>6.199999999999994</v>
      </c>
      <c r="B65" s="5">
        <f t="shared" si="0"/>
        <v>2.989626291069651</v>
      </c>
      <c r="C65" s="5">
        <f t="shared" si="1"/>
        <v>-0.07912603830310773</v>
      </c>
      <c r="D65" s="5"/>
      <c r="E65" s="4">
        <f t="shared" si="13"/>
        <v>9.989626291069651</v>
      </c>
      <c r="F65" s="4">
        <f t="shared" si="14"/>
        <v>-0.07912603830310773</v>
      </c>
      <c r="G65" s="4"/>
      <c r="H65" s="7">
        <f t="shared" si="2"/>
        <v>9.989626291069651</v>
      </c>
      <c r="I65" s="4">
        <f t="shared" si="3"/>
        <v>2.920873961696892</v>
      </c>
      <c r="J65" s="7"/>
      <c r="K65" s="4">
        <f t="shared" si="4"/>
        <v>9.989626291069651</v>
      </c>
      <c r="L65" s="4">
        <f t="shared" si="5"/>
        <v>1.6350739616968921</v>
      </c>
      <c r="M65" s="4"/>
      <c r="N65" s="4"/>
      <c r="O65" s="4"/>
      <c r="P65" s="4"/>
      <c r="Q65" s="4">
        <f t="shared" si="8"/>
        <v>8.708272462717199</v>
      </c>
      <c r="R65" s="8">
        <f t="shared" si="9"/>
        <v>1.6689873817136043</v>
      </c>
      <c r="S65" s="5">
        <f t="shared" si="10"/>
        <v>2.4535016921487935</v>
      </c>
      <c r="T65" s="4">
        <f t="shared" si="11"/>
        <v>1.6492634995920357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>
      <c r="A66" s="4">
        <f>A65+0.1</f>
        <v>6.299999999999994</v>
      </c>
      <c r="B66" s="5">
        <f t="shared" si="0"/>
        <v>2.999575909150246</v>
      </c>
      <c r="C66" s="5">
        <f t="shared" si="1"/>
        <v>0.01601187743124031</v>
      </c>
      <c r="D66" s="5"/>
      <c r="E66" s="4">
        <f t="shared" si="13"/>
        <v>9.999575909150245</v>
      </c>
      <c r="F66" s="4">
        <f t="shared" si="14"/>
        <v>0.01601187743124031</v>
      </c>
      <c r="G66" s="4"/>
      <c r="H66" s="7">
        <f t="shared" si="2"/>
        <v>9.999575909150245</v>
      </c>
      <c r="I66" s="4">
        <f t="shared" si="3"/>
        <v>3.0160118774312403</v>
      </c>
      <c r="J66" s="7"/>
      <c r="K66" s="4">
        <f t="shared" si="4"/>
        <v>9.999575909150245</v>
      </c>
      <c r="L66" s="4">
        <f t="shared" si="5"/>
        <v>1.7302118774312403</v>
      </c>
      <c r="M66" s="4"/>
      <c r="N66" s="4"/>
      <c r="O66" s="4"/>
      <c r="P66" s="4"/>
      <c r="Q66" s="4">
        <f t="shared" si="8"/>
        <v>8.71395767448845</v>
      </c>
      <c r="R66" s="8">
        <f t="shared" si="9"/>
        <v>1.7233491867642106</v>
      </c>
      <c r="S66" s="5">
        <f t="shared" si="10"/>
        <v>2.461667062138311</v>
      </c>
      <c r="T66" s="4">
        <f t="shared" si="11"/>
        <v>1.7273404946796782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2002-03-22T15:20:18Z</dcterms:created>
  <dcterms:modified xsi:type="dcterms:W3CDTF">2003-10-06T15:42:27Z</dcterms:modified>
  <cp:category/>
  <cp:version/>
  <cp:contentType/>
  <cp:contentStatus/>
</cp:coreProperties>
</file>