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2780" windowHeight="8325" activeTab="0"/>
  </bookViews>
  <sheets>
    <sheet name="Konvergenz1" sheetId="1" r:id="rId1"/>
    <sheet name="Konvergenz2" sheetId="2" r:id="rId2"/>
    <sheet name="lineareAbbildung (iteriert)" sheetId="3" r:id="rId3"/>
    <sheet name="Netz mit Eigenvektoren" sheetId="4" r:id="rId4"/>
  </sheets>
  <definedNames/>
  <calcPr fullCalcOnLoad="1"/>
</workbook>
</file>

<file path=xl/sharedStrings.xml><?xml version="1.0" encoding="utf-8"?>
<sst xmlns="http://schemas.openxmlformats.org/spreadsheetml/2006/main" count="31" uniqueCount="18">
  <si>
    <t>1. Basisvektor</t>
  </si>
  <si>
    <t>2. Basisvektor</t>
  </si>
  <si>
    <t>Abbildungsmatrix</t>
  </si>
  <si>
    <t>Anzahl der Iterationen</t>
  </si>
  <si>
    <t xml:space="preserve">Anzahl der Iterationen </t>
  </si>
  <si>
    <t>Die Matrixelemente können variiert werden.</t>
  </si>
  <si>
    <t>Roolfs</t>
  </si>
  <si>
    <t>Durch Veränderung der Basisvektoren können die Eigenvektoren ermittelt werden,</t>
  </si>
  <si>
    <t xml:space="preserve">indem die Kanten vom abzubildenden Netz und seinem Bild zur Deckung gebracht werden. </t>
  </si>
  <si>
    <t>1. Eigenvektor</t>
  </si>
  <si>
    <t>2. Eigenvektor</t>
  </si>
  <si>
    <t>Die türkisfarbigen Einträge können verändert werden.</t>
  </si>
  <si>
    <t>stochastische Matrix</t>
  </si>
  <si>
    <t>Die korrekte Berechnung der Eigenvektoren setzt eine stochastische Matrix voraus.</t>
  </si>
  <si>
    <r>
      <t>x</t>
    </r>
    <r>
      <rPr>
        <vertAlign val="subscript"/>
        <sz val="10"/>
        <color indexed="52"/>
        <rFont val="Arial"/>
        <family val="2"/>
      </rPr>
      <t>0</t>
    </r>
  </si>
  <si>
    <r>
      <t>y</t>
    </r>
    <r>
      <rPr>
        <vertAlign val="subscript"/>
        <sz val="10"/>
        <color indexed="52"/>
        <rFont val="Arial"/>
        <family val="2"/>
      </rPr>
      <t>0</t>
    </r>
  </si>
  <si>
    <r>
      <t>Die</t>
    </r>
    <r>
      <rPr>
        <sz val="10"/>
        <color indexed="15"/>
        <rFont val="Arial"/>
        <family val="2"/>
      </rPr>
      <t xml:space="preserve"> türkisfarbigen</t>
    </r>
    <r>
      <rPr>
        <sz val="10"/>
        <color indexed="9"/>
        <rFont val="Arial"/>
        <family val="2"/>
      </rPr>
      <t xml:space="preserve"> Matrixeinträge können verändert werden.</t>
    </r>
  </si>
  <si>
    <r>
      <t>Die</t>
    </r>
    <r>
      <rPr>
        <sz val="10"/>
        <color indexed="15"/>
        <rFont val="Arial"/>
        <family val="2"/>
      </rPr>
      <t xml:space="preserve"> türkisfarbigen </t>
    </r>
    <r>
      <rPr>
        <sz val="10"/>
        <color indexed="9"/>
        <rFont val="Arial"/>
        <family val="2"/>
      </rPr>
      <t>Matrixeinträge können verändert werden.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</si>
</sst>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E+00"/>
    <numFmt numFmtId="179" formatCode="0.0000E+00"/>
    <numFmt numFmtId="180" formatCode="0.000E+00"/>
    <numFmt numFmtId="181" formatCode="0.000000E+00"/>
    <numFmt numFmtId="182" formatCode="0.0000000E+00"/>
    <numFmt numFmtId="183" formatCode="0.00000000E+00"/>
    <numFmt numFmtId="184" formatCode="_-* #,##0.000\ _D_M_-;\-* #,##0.000\ _D_M_-;_-* &quot;-&quot;??\ _D_M_-;_-@_-"/>
    <numFmt numFmtId="185" formatCode="_-* #,##0.0000\ _D_M_-;\-* #,##0.0000\ _D_M_-;_-* &quot;-&quot;??\ _D_M_-;_-@_-"/>
    <numFmt numFmtId="186" formatCode="_-* #,##0.00000\ _D_M_-;\-* #,##0.00000\ _D_M_-;_-* &quot;-&quot;??\ _D_M_-;_-@_-"/>
    <numFmt numFmtId="187" formatCode="_-* #,##0.0\ _D_M_-;\-* #,##0.0\ _D_M_-;_-* &quot;-&quot;??\ _D_M_-;_-@_-"/>
    <numFmt numFmtId="188" formatCode="_-* #,##0.0\ _€_-;\-* #,##0.0\ _€_-;_-* &quot;-&quot;?\ _€_-;_-@_-"/>
    <numFmt numFmtId="189" formatCode="_-* #,##0\ _D_M_-;\-* #,##0\ _D_M_-;_-* &quot;-&quot;??\ _D_M_-;_-@_-"/>
  </numFmts>
  <fonts count="16">
    <font>
      <sz val="10"/>
      <name val="Arial"/>
      <family val="0"/>
    </font>
    <font>
      <sz val="14.75"/>
      <name val="Arial"/>
      <family val="0"/>
    </font>
    <font>
      <sz val="10"/>
      <color indexed="8"/>
      <name val="Arial"/>
      <family val="2"/>
    </font>
    <font>
      <sz val="17.5"/>
      <name val="Arial"/>
      <family val="0"/>
    </font>
    <font>
      <sz val="8.5"/>
      <name val="Arial"/>
      <family val="2"/>
    </font>
    <font>
      <sz val="9"/>
      <name val="Arial"/>
      <family val="2"/>
    </font>
    <font>
      <sz val="10"/>
      <color indexed="54"/>
      <name val="Arial"/>
      <family val="2"/>
    </font>
    <font>
      <sz val="10"/>
      <color indexed="9"/>
      <name val="Arial"/>
      <family val="2"/>
    </font>
    <font>
      <sz val="10"/>
      <color indexed="15"/>
      <name val="Arial"/>
      <family val="2"/>
    </font>
    <font>
      <sz val="10"/>
      <color indexed="63"/>
      <name val="Arial"/>
      <family val="2"/>
    </font>
    <font>
      <sz val="10.5"/>
      <name val="Arial"/>
      <family val="0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51"/>
      <name val="Arial"/>
      <family val="2"/>
    </font>
    <font>
      <vertAlign val="subscript"/>
      <sz val="10"/>
      <color indexed="52"/>
      <name val="Arial"/>
      <family val="2"/>
    </font>
    <font>
      <sz val="10"/>
      <color indexed="5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177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2" fontId="6" fillId="3" borderId="0" xfId="0" applyNumberFormat="1" applyFont="1" applyFill="1" applyAlignment="1">
      <alignment/>
    </xf>
    <xf numFmtId="177" fontId="7" fillId="3" borderId="0" xfId="0" applyNumberFormat="1" applyFont="1" applyFill="1" applyAlignment="1">
      <alignment/>
    </xf>
    <xf numFmtId="0" fontId="6" fillId="3" borderId="0" xfId="0" applyFont="1" applyFill="1" applyAlignment="1">
      <alignment horizontal="center"/>
    </xf>
    <xf numFmtId="187" fontId="6" fillId="3" borderId="0" xfId="15" applyNumberFormat="1" applyFont="1" applyFill="1" applyAlignment="1">
      <alignment horizontal="center"/>
    </xf>
    <xf numFmtId="0" fontId="6" fillId="3" borderId="0" xfId="0" applyFont="1" applyFill="1" applyBorder="1" applyAlignment="1">
      <alignment/>
    </xf>
    <xf numFmtId="177" fontId="7" fillId="3" borderId="0" xfId="0" applyNumberFormat="1" applyFont="1" applyFill="1" applyAlignment="1">
      <alignment horizontal="right"/>
    </xf>
    <xf numFmtId="2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/>
    </xf>
    <xf numFmtId="189" fontId="6" fillId="3" borderId="0" xfId="15" applyNumberFormat="1" applyFont="1" applyFill="1" applyAlignment="1">
      <alignment horizontal="center"/>
    </xf>
    <xf numFmtId="0" fontId="12" fillId="3" borderId="0" xfId="0" applyFont="1" applyFill="1" applyAlignment="1">
      <alignment/>
    </xf>
    <xf numFmtId="0" fontId="12" fillId="3" borderId="0" xfId="0" applyFont="1" applyFill="1" applyAlignment="1">
      <alignment horizontal="center"/>
    </xf>
    <xf numFmtId="189" fontId="12" fillId="3" borderId="0" xfId="15" applyNumberFormat="1" applyFont="1" applyFill="1" applyAlignment="1">
      <alignment horizontal="center"/>
    </xf>
    <xf numFmtId="189" fontId="13" fillId="3" borderId="0" xfId="15" applyNumberFormat="1" applyFont="1" applyFill="1" applyAlignment="1">
      <alignment horizontal="center"/>
    </xf>
    <xf numFmtId="0" fontId="13" fillId="3" borderId="0" xfId="0" applyFont="1" applyFill="1" applyAlignment="1">
      <alignment/>
    </xf>
    <xf numFmtId="0" fontId="13" fillId="3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5" fillId="3" borderId="0" xfId="0" applyFont="1" applyFill="1" applyAlignment="1">
      <alignment/>
    </xf>
    <xf numFmtId="177" fontId="12" fillId="3" borderId="0" xfId="15" applyNumberFormat="1" applyFont="1" applyFill="1" applyAlignment="1">
      <alignment horizontal="center"/>
    </xf>
    <xf numFmtId="177" fontId="12" fillId="3" borderId="0" xfId="0" applyNumberFormat="1" applyFont="1" applyFill="1" applyAlignment="1">
      <alignment/>
    </xf>
    <xf numFmtId="187" fontId="7" fillId="3" borderId="0" xfId="15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Konvergenz1!$A$16:$A$116</c:f>
              <c:numCache/>
            </c:numRef>
          </c:xVal>
          <c:yVal>
            <c:numRef>
              <c:f>Konvergenz1!$B$16:$B$116</c:f>
              <c:numCache/>
            </c:numRef>
          </c:yVal>
          <c:smooth val="0"/>
        </c:ser>
        <c:axId val="8525344"/>
        <c:axId val="9619233"/>
      </c:scatterChart>
      <c:valAx>
        <c:axId val="8525344"/>
        <c:scaling>
          <c:orientation val="minMax"/>
          <c:max val="8"/>
          <c:min val="-2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crossBetween val="midCat"/>
        <c:dispUnits/>
        <c:majorUnit val="1"/>
      </c:valAx>
      <c:valAx>
        <c:axId val="9619233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8525344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Konvergenz2!$A$16:$A$116</c:f>
              <c:numCache/>
            </c:numRef>
          </c:xVal>
          <c:yVal>
            <c:numRef>
              <c:f>Konvergenz2!$B$16:$B$116</c:f>
              <c:numCache/>
            </c:numRef>
          </c:yVal>
          <c:smooth val="0"/>
        </c:ser>
        <c:axId val="19464234"/>
        <c:axId val="40960379"/>
      </c:scatterChart>
      <c:valAx>
        <c:axId val="19464234"/>
        <c:scaling>
          <c:orientation val="minMax"/>
          <c:max val="8"/>
          <c:min val="-2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crossBetween val="midCat"/>
        <c:dispUnits/>
        <c:majorUnit val="1"/>
      </c:valAx>
      <c:valAx>
        <c:axId val="40960379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9464234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CC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'lineareAbbildung (iteriert)'!$A$2:$A$3</c:f>
              <c:numCache/>
            </c:numRef>
          </c:xVal>
          <c:yVal>
            <c:numRef>
              <c:f>'lineareAbbildung (iteriert)'!$B$2:$B$3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'lineareAbbildung (iteriert)'!$A$4:$A$5</c:f>
              <c:numCache/>
            </c:numRef>
          </c:xVal>
          <c:yVal>
            <c:numRef>
              <c:f>'lineareAbbildung (iteriert)'!$B$4:$B$5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'lineareAbbildung (iteriert)'!$A$15:$A$41</c:f>
              <c:numCache/>
            </c:numRef>
          </c:xVal>
          <c:yVal>
            <c:numRef>
              <c:f>'lineareAbbildung (iteriert)'!$B$15:$B$41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'lineareAbbildung (iteriert)'!$C$15:$C$41</c:f>
              <c:numCache/>
            </c:numRef>
          </c:xVal>
          <c:yVal>
            <c:numRef>
              <c:f>'lineareAbbildung (iteriert)'!$D$15:$D$41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12700">
                <a:solidFill>
                  <a:srgbClr val="CC99FF"/>
                </a:solidFill>
              </a:ln>
            </c:spPr>
            <c:marker>
              <c:symbol val="none"/>
            </c:marker>
          </c:dPt>
          <c:xVal>
            <c:numRef>
              <c:f>'lineareAbbildung (iteriert)'!$E$15:$E$41</c:f>
              <c:numCache/>
            </c:numRef>
          </c:xVal>
          <c:yVal>
            <c:numRef>
              <c:f>'lineareAbbildung (iteriert)'!$F$15:$F$41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'lineareAbbildung (iteriert)'!$G$15:$G$41</c:f>
              <c:numCache/>
            </c:numRef>
          </c:xVal>
          <c:yVal>
            <c:numRef>
              <c:f>'lineareAbbildung (iteriert)'!$H$15:$H$41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'lineareAbbildung (iteriert)'!$I$15:$I$41</c:f>
              <c:numCache/>
            </c:numRef>
          </c:xVal>
          <c:yVal>
            <c:numRef>
              <c:f>'lineareAbbildung (iteriert)'!$J$15:$J$41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'lineareAbbildung (iteriert)'!$K$15:$K$41</c:f>
              <c:numCache/>
            </c:numRef>
          </c:xVal>
          <c:yVal>
            <c:numRef>
              <c:f>'lineareAbbildung (iteriert)'!$L$15:$L$41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'lineareAbbildung (iteriert)'!$M$15:$M$41</c:f>
              <c:numCache/>
            </c:numRef>
          </c:xVal>
          <c:yVal>
            <c:numRef>
              <c:f>'lineareAbbildung (iteriert)'!$N$15:$N$41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'lineareAbbildung (iteriert)'!$O$15:$O$41</c:f>
              <c:numCache/>
            </c:numRef>
          </c:xVal>
          <c:yVal>
            <c:numRef>
              <c:f>'lineareAbbildung (iteriert)'!$P$15:$P$41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'lineareAbbildung (iteriert)'!$Q$15:$Q$41</c:f>
              <c:numCache/>
            </c:numRef>
          </c:xVal>
          <c:yVal>
            <c:numRef>
              <c:f>'lineareAbbildung (iteriert)'!$R$15:$R$41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'lineareAbbildung (iteriert)'!$S$15:$S$41</c:f>
              <c:numCache/>
            </c:numRef>
          </c:xVal>
          <c:yVal>
            <c:numRef>
              <c:f>'lineareAbbildung (iteriert)'!$T$15:$T$41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'lineareAbbildung (iteriert)'!$U$15:$U$41</c:f>
              <c:numCache/>
            </c:numRef>
          </c:xVal>
          <c:yVal>
            <c:numRef>
              <c:f>'lineareAbbildung (iteriert)'!$V$15:$V$41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'lineareAbbildung (iteriert)'!$W$15:$W$41</c:f>
              <c:numCache/>
            </c:numRef>
          </c:xVal>
          <c:yVal>
            <c:numRef>
              <c:f>'lineareAbbildung (iteriert)'!$X$15:$X$41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'lineareAbbildung (iteriert)'!$Y$15:$Y$41</c:f>
              <c:numCache/>
            </c:numRef>
          </c:xVal>
          <c:yVal>
            <c:numRef>
              <c:f>'lineareAbbildung (iteriert)'!$Z$15:$Z$41</c:f>
              <c:numCache/>
            </c:numRef>
          </c:yVal>
          <c:smooth val="0"/>
        </c:ser>
        <c:axId val="33099092"/>
        <c:axId val="29456373"/>
      </c:scatterChart>
      <c:valAx>
        <c:axId val="33099092"/>
        <c:scaling>
          <c:orientation val="minMax"/>
          <c:max val="30"/>
          <c:min val="-6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crossBetween val="midCat"/>
        <c:dispUnits/>
        <c:majorUnit val="1"/>
      </c:valAx>
      <c:valAx>
        <c:axId val="29456373"/>
        <c:scaling>
          <c:orientation val="minMax"/>
          <c:max val="20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3099092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CC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'Netz mit Eigenvektoren'!$A$2:$A$3</c:f>
              <c:numCache/>
            </c:numRef>
          </c:xVal>
          <c:yVal>
            <c:numRef>
              <c:f>'Netz mit Eigenvektoren'!$B$2:$B$3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'Netz mit Eigenvektoren'!$A$4:$A$5</c:f>
              <c:numCache/>
            </c:numRef>
          </c:xVal>
          <c:yVal>
            <c:numRef>
              <c:f>'Netz mit Eigenvektoren'!$B$4:$B$5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'Netz mit Eigenvektoren'!$A$15:$A$41</c:f>
              <c:numCache/>
            </c:numRef>
          </c:xVal>
          <c:yVal>
            <c:numRef>
              <c:f>'Netz mit Eigenvektoren'!$B$15:$B$41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'Netz mit Eigenvektoren'!$C$15:$C$41</c:f>
              <c:numCache/>
            </c:numRef>
          </c:xVal>
          <c:yVal>
            <c:numRef>
              <c:f>'Netz mit Eigenvektoren'!$D$15:$D$41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12700">
                <a:solidFill>
                  <a:srgbClr val="CC99FF"/>
                </a:solidFill>
              </a:ln>
            </c:spPr>
            <c:marker>
              <c:symbol val="none"/>
            </c:marker>
          </c:dPt>
          <c:xVal>
            <c:numRef>
              <c:f>'Netz mit Eigenvektoren'!$E$15:$E$41</c:f>
              <c:numCache/>
            </c:numRef>
          </c:xVal>
          <c:yVal>
            <c:numRef>
              <c:f>'Netz mit Eigenvektoren'!$F$15:$F$41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'Netz mit Eigenvektoren'!$G$15:$G$41</c:f>
              <c:numCache/>
            </c:numRef>
          </c:xVal>
          <c:yVal>
            <c:numRef>
              <c:f>'Netz mit Eigenvektoren'!$H$15:$H$41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'Netz mit Eigenvektoren'!$I$15:$I$41</c:f>
              <c:numCache/>
            </c:numRef>
          </c:xVal>
          <c:yVal>
            <c:numRef>
              <c:f>'Netz mit Eigenvektoren'!$J$15:$J$41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'Netz mit Eigenvektoren'!$K$15:$K$41</c:f>
              <c:numCache/>
            </c:numRef>
          </c:xVal>
          <c:yVal>
            <c:numRef>
              <c:f>'Netz mit Eigenvektoren'!$L$15:$L$41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'Netz mit Eigenvektoren'!$M$15:$M$41</c:f>
              <c:numCache/>
            </c:numRef>
          </c:xVal>
          <c:yVal>
            <c:numRef>
              <c:f>'Netz mit Eigenvektoren'!$N$15:$N$41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'Netz mit Eigenvektoren'!$O$15:$O$41</c:f>
              <c:numCache/>
            </c:numRef>
          </c:xVal>
          <c:yVal>
            <c:numRef>
              <c:f>'Netz mit Eigenvektoren'!$P$15:$P$41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'Netz mit Eigenvektoren'!$Q$15:$Q$41</c:f>
              <c:numCache/>
            </c:numRef>
          </c:xVal>
          <c:yVal>
            <c:numRef>
              <c:f>'Netz mit Eigenvektoren'!$R$15:$R$41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'Netz mit Eigenvektoren'!$S$15:$S$41</c:f>
              <c:numCache/>
            </c:numRef>
          </c:xVal>
          <c:yVal>
            <c:numRef>
              <c:f>'Netz mit Eigenvektoren'!$T$15:$T$41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'Netz mit Eigenvektoren'!$U$15:$U$41</c:f>
              <c:numCache/>
            </c:numRef>
          </c:xVal>
          <c:yVal>
            <c:numRef>
              <c:f>'Netz mit Eigenvektoren'!$V$15:$V$41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'Netz mit Eigenvektoren'!$W$15:$W$41</c:f>
              <c:numCache/>
            </c:numRef>
          </c:xVal>
          <c:yVal>
            <c:numRef>
              <c:f>'Netz mit Eigenvektoren'!$X$15:$X$41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'Netz mit Eigenvektoren'!$Y$15:$Y$41</c:f>
              <c:numCache/>
            </c:numRef>
          </c:xVal>
          <c:yVal>
            <c:numRef>
              <c:f>'Netz mit Eigenvektoren'!$Z$15:$Z$41</c:f>
              <c:numCache/>
            </c:numRef>
          </c:yVal>
          <c:smooth val="0"/>
        </c:ser>
        <c:axId val="63780766"/>
        <c:axId val="37155983"/>
      </c:scatterChart>
      <c:valAx>
        <c:axId val="63780766"/>
        <c:scaling>
          <c:orientation val="minMax"/>
          <c:max val="10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7155983"/>
        <c:crosses val="autoZero"/>
        <c:crossBetween val="midCat"/>
        <c:dispUnits/>
        <c:majorUnit val="1"/>
      </c:valAx>
      <c:valAx>
        <c:axId val="37155983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1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chart" Target="/xl/charts/chart3.xml" /><Relationship Id="rId6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8</xdr:row>
      <xdr:rowOff>0</xdr:rowOff>
    </xdr:from>
    <xdr:to>
      <xdr:col>16</xdr:col>
      <xdr:colOff>123825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4895850" y="1314450"/>
        <a:ext cx="48958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419100</xdr:colOff>
      <xdr:row>5</xdr:row>
      <xdr:rowOff>9525</xdr:rowOff>
    </xdr:from>
    <xdr:to>
      <xdr:col>7</xdr:col>
      <xdr:colOff>552450</xdr:colOff>
      <xdr:row>11</xdr:row>
      <xdr:rowOff>76200</xdr:rowOff>
    </xdr:to>
    <xdr:pic>
      <xdr:nvPicPr>
        <xdr:cNvPr id="2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838200"/>
          <a:ext cx="133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9</xdr:row>
      <xdr:rowOff>66675</xdr:rowOff>
    </xdr:from>
    <xdr:to>
      <xdr:col>5</xdr:col>
      <xdr:colOff>361950</xdr:colOff>
      <xdr:row>15</xdr:row>
      <xdr:rowOff>114300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1562100"/>
          <a:ext cx="133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66675</xdr:rowOff>
    </xdr:from>
    <xdr:to>
      <xdr:col>6</xdr:col>
      <xdr:colOff>333375</xdr:colOff>
      <xdr:row>15</xdr:row>
      <xdr:rowOff>114300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81400" y="1562100"/>
          <a:ext cx="133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8</xdr:row>
      <xdr:rowOff>0</xdr:rowOff>
    </xdr:from>
    <xdr:to>
      <xdr:col>16</xdr:col>
      <xdr:colOff>123825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4895850" y="1314450"/>
        <a:ext cx="48958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419100</xdr:colOff>
      <xdr:row>5</xdr:row>
      <xdr:rowOff>9525</xdr:rowOff>
    </xdr:from>
    <xdr:to>
      <xdr:col>7</xdr:col>
      <xdr:colOff>552450</xdr:colOff>
      <xdr:row>11</xdr:row>
      <xdr:rowOff>76200</xdr:rowOff>
    </xdr:to>
    <xdr:pic>
      <xdr:nvPicPr>
        <xdr:cNvPr id="2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838200"/>
          <a:ext cx="133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9</xdr:row>
      <xdr:rowOff>66675</xdr:rowOff>
    </xdr:from>
    <xdr:to>
      <xdr:col>5</xdr:col>
      <xdr:colOff>361950</xdr:colOff>
      <xdr:row>15</xdr:row>
      <xdr:rowOff>114300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1562100"/>
          <a:ext cx="133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66675</xdr:rowOff>
    </xdr:from>
    <xdr:to>
      <xdr:col>6</xdr:col>
      <xdr:colOff>333375</xdr:colOff>
      <xdr:row>15</xdr:row>
      <xdr:rowOff>114300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81400" y="1562100"/>
          <a:ext cx="133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7</xdr:row>
      <xdr:rowOff>38100</xdr:rowOff>
    </xdr:from>
    <xdr:to>
      <xdr:col>3</xdr:col>
      <xdr:colOff>200025</xdr:colOff>
      <xdr:row>7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81100"/>
          <a:ext cx="1009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9</xdr:row>
      <xdr:rowOff>47625</xdr:rowOff>
    </xdr:from>
    <xdr:to>
      <xdr:col>3</xdr:col>
      <xdr:colOff>180975</xdr:colOff>
      <xdr:row>9</xdr:row>
      <xdr:rowOff>161925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476375"/>
          <a:ext cx="1009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7</xdr:row>
      <xdr:rowOff>38100</xdr:rowOff>
    </xdr:from>
    <xdr:to>
      <xdr:col>7</xdr:col>
      <xdr:colOff>257175</xdr:colOff>
      <xdr:row>7</xdr:row>
      <xdr:rowOff>152400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1181100"/>
          <a:ext cx="1009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9</xdr:row>
      <xdr:rowOff>38100</xdr:rowOff>
    </xdr:from>
    <xdr:to>
      <xdr:col>7</xdr:col>
      <xdr:colOff>257175</xdr:colOff>
      <xdr:row>9</xdr:row>
      <xdr:rowOff>152400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81425" y="1466850"/>
          <a:ext cx="1009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12</xdr:row>
      <xdr:rowOff>66675</xdr:rowOff>
    </xdr:from>
    <xdr:to>
      <xdr:col>10</xdr:col>
      <xdr:colOff>600075</xdr:colOff>
      <xdr:row>46</xdr:row>
      <xdr:rowOff>133350</xdr:rowOff>
    </xdr:to>
    <xdr:graphicFrame>
      <xdr:nvGraphicFramePr>
        <xdr:cNvPr id="5" name="Chart 5"/>
        <xdr:cNvGraphicFramePr/>
      </xdr:nvGraphicFramePr>
      <xdr:xfrm>
        <a:off x="190500" y="1981200"/>
        <a:ext cx="6886575" cy="557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9</xdr:col>
      <xdr:colOff>314325</xdr:colOff>
      <xdr:row>4</xdr:row>
      <xdr:rowOff>38100</xdr:rowOff>
    </xdr:from>
    <xdr:to>
      <xdr:col>9</xdr:col>
      <xdr:colOff>447675</xdr:colOff>
      <xdr:row>10</xdr:row>
      <xdr:rowOff>104775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43625" y="638175"/>
          <a:ext cx="133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11</xdr:row>
      <xdr:rowOff>142875</xdr:rowOff>
    </xdr:from>
    <xdr:to>
      <xdr:col>13</xdr:col>
      <xdr:colOff>133350</xdr:colOff>
      <xdr:row>44</xdr:row>
      <xdr:rowOff>104775</xdr:rowOff>
    </xdr:to>
    <xdr:graphicFrame>
      <xdr:nvGraphicFramePr>
        <xdr:cNvPr id="1" name="Chart 5"/>
        <xdr:cNvGraphicFramePr/>
      </xdr:nvGraphicFramePr>
      <xdr:xfrm>
        <a:off x="457200" y="1905000"/>
        <a:ext cx="8096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314325</xdr:colOff>
      <xdr:row>4</xdr:row>
      <xdr:rowOff>47625</xdr:rowOff>
    </xdr:from>
    <xdr:to>
      <xdr:col>9</xdr:col>
      <xdr:colOff>447675</xdr:colOff>
      <xdr:row>10</xdr:row>
      <xdr:rowOff>114300</xdr:rowOff>
    </xdr:to>
    <xdr:pic>
      <xdr:nvPicPr>
        <xdr:cNvPr id="2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657225"/>
          <a:ext cx="133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IU169"/>
  <sheetViews>
    <sheetView showGridLines="0" showRowColHeaders="0" tabSelected="1" showOutlineSymbols="0" defaultGridColor="0" colorId="54" workbookViewId="0" topLeftCell="A1">
      <selection activeCell="GZ45" sqref="GZ45"/>
    </sheetView>
  </sheetViews>
  <sheetFormatPr defaultColWidth="11.421875" defaultRowHeight="12.75"/>
  <cols>
    <col min="1" max="1" width="7.421875" style="1" customWidth="1"/>
    <col min="2" max="2" width="5.8515625" style="1" customWidth="1"/>
    <col min="3" max="5" width="9.7109375" style="1" customWidth="1"/>
    <col min="6" max="6" width="8.28125" style="1" customWidth="1"/>
    <col min="7" max="7" width="7.28125" style="1" customWidth="1"/>
    <col min="8" max="8" width="9.28125" style="1" customWidth="1"/>
    <col min="9" max="26" width="9.7109375" style="1" customWidth="1"/>
    <col min="27" max="27" width="11.7109375" style="1" customWidth="1"/>
    <col min="28" max="16384" width="11.421875" style="1" customWidth="1"/>
  </cols>
  <sheetData>
    <row r="1" spans="1:255" ht="12.75">
      <c r="A1" s="4">
        <f>101-B1</f>
        <v>5</v>
      </c>
      <c r="B1" s="4">
        <v>96</v>
      </c>
      <c r="C1" s="4"/>
      <c r="D1" s="4"/>
      <c r="E1" s="4"/>
      <c r="F1" s="4"/>
      <c r="G1" s="5"/>
      <c r="H1" s="5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15" customFormat="1" ht="12.75">
      <c r="A2" s="4"/>
      <c r="B2" s="4"/>
      <c r="C2" s="4"/>
      <c r="D2" s="5" t="s">
        <v>2</v>
      </c>
      <c r="E2" s="5"/>
      <c r="F2" s="5"/>
      <c r="G2" s="5"/>
      <c r="H2" s="17"/>
      <c r="I2" s="5"/>
      <c r="J2" s="5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5" customFormat="1" ht="8.25" customHeight="1">
      <c r="A3" s="4"/>
      <c r="B3" s="4"/>
      <c r="C3" s="4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15" customFormat="1" ht="14.25" customHeight="1">
      <c r="A4" s="4"/>
      <c r="B4" s="4"/>
      <c r="C4" s="4"/>
      <c r="D4" s="14">
        <v>0.5</v>
      </c>
      <c r="E4" s="14">
        <v>0.4</v>
      </c>
      <c r="F4" s="5"/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15" customFormat="1" ht="17.25" customHeight="1">
      <c r="A5" s="4"/>
      <c r="B5" s="4"/>
      <c r="C5" s="4"/>
      <c r="D5" s="14">
        <v>0.2</v>
      </c>
      <c r="E5" s="14">
        <v>0.6</v>
      </c>
      <c r="F5" s="5"/>
      <c r="G5" s="5"/>
      <c r="H5" s="5"/>
      <c r="I5" s="23" t="s">
        <v>4</v>
      </c>
      <c r="J5" s="2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15" customFormat="1" ht="12.75">
      <c r="A6" s="4"/>
      <c r="B6" s="4"/>
      <c r="C6" s="4"/>
      <c r="D6" s="4"/>
      <c r="E6" s="4"/>
      <c r="F6" s="5"/>
      <c r="G6" s="5"/>
      <c r="H6" s="5"/>
      <c r="I6" s="24">
        <f>A1</f>
        <v>5</v>
      </c>
      <c r="J6" s="2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15" customFormat="1" ht="12.75">
      <c r="A7" s="4"/>
      <c r="B7" s="4"/>
      <c r="C7" s="4"/>
      <c r="D7" s="4"/>
      <c r="E7" s="4"/>
      <c r="F7" s="5"/>
      <c r="G7" s="5"/>
      <c r="H7" s="5"/>
      <c r="I7" s="5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15" customFormat="1" ht="12.75">
      <c r="A8" s="4"/>
      <c r="B8" s="4"/>
      <c r="C8" s="4">
        <v>68</v>
      </c>
      <c r="D8" s="16">
        <v>4</v>
      </c>
      <c r="E8" s="8"/>
      <c r="F8" s="20"/>
      <c r="G8" s="20"/>
      <c r="H8" s="12"/>
      <c r="I8" s="5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15" customFormat="1" ht="14.25" customHeight="1">
      <c r="A9" s="4"/>
      <c r="B9" s="4"/>
      <c r="C9" s="4"/>
      <c r="D9" s="16"/>
      <c r="E9" s="8"/>
      <c r="F9" s="20" t="s">
        <v>14</v>
      </c>
      <c r="G9" s="20" t="s">
        <v>15</v>
      </c>
      <c r="H9" s="12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15" customFormat="1" ht="12.75">
      <c r="A10" s="4"/>
      <c r="B10" s="4"/>
      <c r="C10" s="4"/>
      <c r="D10" s="16"/>
      <c r="E10" s="8"/>
      <c r="F10" s="13"/>
      <c r="G10" s="13"/>
      <c r="H10" s="12"/>
      <c r="I10" s="5"/>
      <c r="J10" s="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15" customFormat="1" ht="12.75">
      <c r="A11" s="4"/>
      <c r="B11" s="4"/>
      <c r="C11" s="4"/>
      <c r="D11" s="19"/>
      <c r="E11" s="19"/>
      <c r="F11" s="5"/>
      <c r="G11" s="5"/>
      <c r="H11" s="5"/>
      <c r="I11" s="5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15" customFormat="1" ht="12.75">
      <c r="A12" s="4"/>
      <c r="B12" s="4"/>
      <c r="C12" s="4"/>
      <c r="D12" s="19"/>
      <c r="E12" s="19"/>
      <c r="F12" s="5"/>
      <c r="G12" s="5"/>
      <c r="H12" s="5"/>
      <c r="I12" s="5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15" customFormat="1" ht="12.75">
      <c r="A13" s="4"/>
      <c r="B13" s="4"/>
      <c r="C13" s="19"/>
      <c r="D13" s="19"/>
      <c r="E13" s="19"/>
      <c r="F13" s="5"/>
      <c r="G13" s="5"/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15" customFormat="1" ht="12.75">
      <c r="A14" s="8"/>
      <c r="B14" s="8"/>
      <c r="C14" s="20"/>
      <c r="D14" s="20"/>
      <c r="E14" s="20"/>
      <c r="F14" s="13"/>
      <c r="G14" s="13"/>
      <c r="H14" s="13"/>
      <c r="I14" s="13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15" customFormat="1" ht="15.75">
      <c r="A15" s="8"/>
      <c r="B15" s="8"/>
      <c r="C15" s="20"/>
      <c r="D15" s="20" t="s">
        <v>14</v>
      </c>
      <c r="E15" s="20" t="s">
        <v>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15" customFormat="1" ht="12.75">
      <c r="A16" s="9">
        <f>8-C8/10</f>
        <v>1.2000000000000002</v>
      </c>
      <c r="B16" s="9">
        <f>10-D8/10</f>
        <v>9.6</v>
      </c>
      <c r="C16" s="21"/>
      <c r="D16" s="27">
        <f>A16</f>
        <v>1.2000000000000002</v>
      </c>
      <c r="E16" s="27">
        <f>B16</f>
        <v>9.6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15" customFormat="1" ht="12.75">
      <c r="A17" s="9">
        <f aca="true" t="shared" si="0" ref="A17:A48">IF(C17&lt;=$A$1,$D$4*A16+$E$4*B16,A16)</f>
        <v>4.4399999999999995</v>
      </c>
      <c r="B17" s="9">
        <f aca="true" t="shared" si="1" ref="B17:B48">IF(C17&lt;=$A$1,$D$5*A16+$E$5*B16,B16)</f>
        <v>6</v>
      </c>
      <c r="C17" s="22">
        <v>1</v>
      </c>
      <c r="D17" s="27">
        <f aca="true" t="shared" si="2" ref="D17:D48">IF(C17&lt;=$A$1,A17,"")</f>
        <v>4.4399999999999995</v>
      </c>
      <c r="E17" s="27">
        <f aca="true" t="shared" si="3" ref="E17:E48">IF(C17&lt;=$A$1,B17,"")</f>
        <v>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15" customFormat="1" ht="12.75">
      <c r="A18" s="9">
        <f t="shared" si="0"/>
        <v>4.62</v>
      </c>
      <c r="B18" s="9">
        <f t="shared" si="1"/>
        <v>4.4879999999999995</v>
      </c>
      <c r="C18" s="22">
        <f aca="true" t="shared" si="4" ref="C18:C49">C17+1</f>
        <v>2</v>
      </c>
      <c r="D18" s="27">
        <f t="shared" si="2"/>
        <v>4.62</v>
      </c>
      <c r="E18" s="27">
        <f t="shared" si="3"/>
        <v>4.4879999999999995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15" customFormat="1" ht="12.75">
      <c r="A19" s="9">
        <f t="shared" si="0"/>
        <v>4.1052</v>
      </c>
      <c r="B19" s="9">
        <f t="shared" si="1"/>
        <v>3.6167999999999996</v>
      </c>
      <c r="C19" s="22">
        <f t="shared" si="4"/>
        <v>3</v>
      </c>
      <c r="D19" s="27">
        <f t="shared" si="2"/>
        <v>4.1052</v>
      </c>
      <c r="E19" s="27">
        <f t="shared" si="3"/>
        <v>3.6167999999999996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15" customFormat="1" ht="12.75">
      <c r="A20" s="9">
        <f t="shared" si="0"/>
        <v>3.49932</v>
      </c>
      <c r="B20" s="9">
        <f t="shared" si="1"/>
        <v>2.9911199999999996</v>
      </c>
      <c r="C20" s="22">
        <f t="shared" si="4"/>
        <v>4</v>
      </c>
      <c r="D20" s="27">
        <f t="shared" si="2"/>
        <v>3.49932</v>
      </c>
      <c r="E20" s="27">
        <f t="shared" si="3"/>
        <v>2.9911199999999996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15" customFormat="1" ht="12.75">
      <c r="A21" s="9">
        <f t="shared" si="0"/>
        <v>2.9461079999999997</v>
      </c>
      <c r="B21" s="9">
        <f t="shared" si="1"/>
        <v>2.4945359999999996</v>
      </c>
      <c r="C21" s="22">
        <f t="shared" si="4"/>
        <v>5</v>
      </c>
      <c r="D21" s="27">
        <f t="shared" si="2"/>
        <v>2.9461079999999997</v>
      </c>
      <c r="E21" s="27">
        <f t="shared" si="3"/>
        <v>2.4945359999999996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15" customFormat="1" ht="12.75">
      <c r="A22" s="9">
        <f t="shared" si="0"/>
        <v>2.9461079999999997</v>
      </c>
      <c r="B22" s="9">
        <f t="shared" si="1"/>
        <v>2.4945359999999996</v>
      </c>
      <c r="C22" s="22">
        <f t="shared" si="4"/>
        <v>6</v>
      </c>
      <c r="D22" s="27">
        <f t="shared" si="2"/>
      </c>
      <c r="E22" s="27">
        <f t="shared" si="3"/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15" customFormat="1" ht="12.75">
      <c r="A23" s="9">
        <f t="shared" si="0"/>
        <v>2.9461079999999997</v>
      </c>
      <c r="B23" s="9">
        <f t="shared" si="1"/>
        <v>2.4945359999999996</v>
      </c>
      <c r="C23" s="22">
        <f t="shared" si="4"/>
        <v>7</v>
      </c>
      <c r="D23" s="27">
        <f t="shared" si="2"/>
      </c>
      <c r="E23" s="27">
        <f t="shared" si="3"/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15" customFormat="1" ht="12.75">
      <c r="A24" s="9">
        <f t="shared" si="0"/>
        <v>2.9461079999999997</v>
      </c>
      <c r="B24" s="9">
        <f t="shared" si="1"/>
        <v>2.4945359999999996</v>
      </c>
      <c r="C24" s="22">
        <f t="shared" si="4"/>
        <v>8</v>
      </c>
      <c r="D24" s="27">
        <f t="shared" si="2"/>
      </c>
      <c r="E24" s="27">
        <f t="shared" si="3"/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15" customFormat="1" ht="12.75">
      <c r="A25" s="9">
        <f t="shared" si="0"/>
        <v>2.9461079999999997</v>
      </c>
      <c r="B25" s="9">
        <f t="shared" si="1"/>
        <v>2.4945359999999996</v>
      </c>
      <c r="C25" s="22">
        <f t="shared" si="4"/>
        <v>9</v>
      </c>
      <c r="D25" s="27">
        <f t="shared" si="2"/>
      </c>
      <c r="E25" s="27">
        <f t="shared" si="3"/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15" customFormat="1" ht="12.75">
      <c r="A26" s="9">
        <f t="shared" si="0"/>
        <v>2.9461079999999997</v>
      </c>
      <c r="B26" s="9">
        <f t="shared" si="1"/>
        <v>2.4945359999999996</v>
      </c>
      <c r="C26" s="22">
        <f t="shared" si="4"/>
        <v>10</v>
      </c>
      <c r="D26" s="27">
        <f t="shared" si="2"/>
      </c>
      <c r="E26" s="27">
        <f t="shared" si="3"/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15" customFormat="1" ht="12.75">
      <c r="A27" s="9">
        <f t="shared" si="0"/>
        <v>2.9461079999999997</v>
      </c>
      <c r="B27" s="9">
        <f t="shared" si="1"/>
        <v>2.4945359999999996</v>
      </c>
      <c r="C27" s="22">
        <f t="shared" si="4"/>
        <v>11</v>
      </c>
      <c r="D27" s="27">
        <f t="shared" si="2"/>
      </c>
      <c r="E27" s="27">
        <f t="shared" si="3"/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5" customFormat="1" ht="12.75">
      <c r="A28" s="9">
        <f t="shared" si="0"/>
        <v>2.9461079999999997</v>
      </c>
      <c r="B28" s="9">
        <f t="shared" si="1"/>
        <v>2.4945359999999996</v>
      </c>
      <c r="C28" s="22">
        <f t="shared" si="4"/>
        <v>12</v>
      </c>
      <c r="D28" s="27">
        <f t="shared" si="2"/>
      </c>
      <c r="E28" s="27">
        <f t="shared" si="3"/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5" customFormat="1" ht="12.75">
      <c r="A29" s="9">
        <f t="shared" si="0"/>
        <v>2.9461079999999997</v>
      </c>
      <c r="B29" s="9">
        <f t="shared" si="1"/>
        <v>2.4945359999999996</v>
      </c>
      <c r="C29" s="22">
        <f t="shared" si="4"/>
        <v>13</v>
      </c>
      <c r="D29" s="27">
        <f t="shared" si="2"/>
      </c>
      <c r="E29" s="27">
        <f t="shared" si="3"/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5" customFormat="1" ht="12.75">
      <c r="A30" s="9">
        <f t="shared" si="0"/>
        <v>2.9461079999999997</v>
      </c>
      <c r="B30" s="9">
        <f t="shared" si="1"/>
        <v>2.4945359999999996</v>
      </c>
      <c r="C30" s="22">
        <f t="shared" si="4"/>
        <v>14</v>
      </c>
      <c r="D30" s="27">
        <f t="shared" si="2"/>
      </c>
      <c r="E30" s="27">
        <f t="shared" si="3"/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5" customFormat="1" ht="12.75">
      <c r="A31" s="9">
        <f t="shared" si="0"/>
        <v>2.9461079999999997</v>
      </c>
      <c r="B31" s="9">
        <f t="shared" si="1"/>
        <v>2.4945359999999996</v>
      </c>
      <c r="C31" s="22">
        <f t="shared" si="4"/>
        <v>15</v>
      </c>
      <c r="D31" s="27">
        <f t="shared" si="2"/>
      </c>
      <c r="E31" s="27">
        <f t="shared" si="3"/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5" customFormat="1" ht="12.75">
      <c r="A32" s="9">
        <f t="shared" si="0"/>
        <v>2.9461079999999997</v>
      </c>
      <c r="B32" s="9">
        <f t="shared" si="1"/>
        <v>2.4945359999999996</v>
      </c>
      <c r="C32" s="22">
        <f t="shared" si="4"/>
        <v>16</v>
      </c>
      <c r="D32" s="27">
        <f t="shared" si="2"/>
      </c>
      <c r="E32" s="27">
        <f t="shared" si="3"/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5" customFormat="1" ht="12.75">
      <c r="A33" s="9">
        <f t="shared" si="0"/>
        <v>2.9461079999999997</v>
      </c>
      <c r="B33" s="9">
        <f t="shared" si="1"/>
        <v>2.4945359999999996</v>
      </c>
      <c r="C33" s="22">
        <f t="shared" si="4"/>
        <v>17</v>
      </c>
      <c r="D33" s="27">
        <f t="shared" si="2"/>
      </c>
      <c r="E33" s="27">
        <f t="shared" si="3"/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5" customFormat="1" ht="12.75">
      <c r="A34" s="9">
        <f t="shared" si="0"/>
        <v>2.9461079999999997</v>
      </c>
      <c r="B34" s="9">
        <f t="shared" si="1"/>
        <v>2.4945359999999996</v>
      </c>
      <c r="C34" s="22">
        <f t="shared" si="4"/>
        <v>18</v>
      </c>
      <c r="D34" s="27">
        <f t="shared" si="2"/>
      </c>
      <c r="E34" s="27">
        <f t="shared" si="3"/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5" customFormat="1" ht="12.75">
      <c r="A35" s="9">
        <f t="shared" si="0"/>
        <v>2.9461079999999997</v>
      </c>
      <c r="B35" s="9">
        <f t="shared" si="1"/>
        <v>2.4945359999999996</v>
      </c>
      <c r="C35" s="22">
        <f t="shared" si="4"/>
        <v>19</v>
      </c>
      <c r="D35" s="27">
        <f t="shared" si="2"/>
      </c>
      <c r="E35" s="27">
        <f t="shared" si="3"/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15" customFormat="1" ht="12.75">
      <c r="A36" s="9">
        <f t="shared" si="0"/>
        <v>2.9461079999999997</v>
      </c>
      <c r="B36" s="9">
        <f t="shared" si="1"/>
        <v>2.4945359999999996</v>
      </c>
      <c r="C36" s="22">
        <f t="shared" si="4"/>
        <v>20</v>
      </c>
      <c r="D36" s="27">
        <f t="shared" si="2"/>
      </c>
      <c r="E36" s="27">
        <f t="shared" si="3"/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5" customFormat="1" ht="12.75">
      <c r="A37" s="9">
        <f t="shared" si="0"/>
        <v>2.9461079999999997</v>
      </c>
      <c r="B37" s="9">
        <f t="shared" si="1"/>
        <v>2.4945359999999996</v>
      </c>
      <c r="C37" s="22">
        <f t="shared" si="4"/>
        <v>21</v>
      </c>
      <c r="D37" s="27">
        <f t="shared" si="2"/>
      </c>
      <c r="E37" s="27">
        <f t="shared" si="3"/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5" customFormat="1" ht="12.75">
      <c r="A38" s="9">
        <f t="shared" si="0"/>
        <v>2.9461079999999997</v>
      </c>
      <c r="B38" s="9">
        <f t="shared" si="1"/>
        <v>2.4945359999999996</v>
      </c>
      <c r="C38" s="22">
        <f t="shared" si="4"/>
        <v>22</v>
      </c>
      <c r="D38" s="27">
        <f t="shared" si="2"/>
      </c>
      <c r="E38" s="27">
        <f t="shared" si="3"/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5" customFormat="1" ht="12.75">
      <c r="A39" s="9">
        <f t="shared" si="0"/>
        <v>2.9461079999999997</v>
      </c>
      <c r="B39" s="9">
        <f t="shared" si="1"/>
        <v>2.4945359999999996</v>
      </c>
      <c r="C39" s="22">
        <f t="shared" si="4"/>
        <v>23</v>
      </c>
      <c r="D39" s="27">
        <f t="shared" si="2"/>
      </c>
      <c r="E39" s="27">
        <f t="shared" si="3"/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15" customFormat="1" ht="12.75">
      <c r="A40" s="9">
        <f t="shared" si="0"/>
        <v>2.9461079999999997</v>
      </c>
      <c r="B40" s="9">
        <f t="shared" si="1"/>
        <v>2.4945359999999996</v>
      </c>
      <c r="C40" s="22">
        <f t="shared" si="4"/>
        <v>24</v>
      </c>
      <c r="D40" s="27">
        <f t="shared" si="2"/>
      </c>
      <c r="E40" s="27">
        <f t="shared" si="3"/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15" customFormat="1" ht="12.75">
      <c r="A41" s="9">
        <f t="shared" si="0"/>
        <v>2.9461079999999997</v>
      </c>
      <c r="B41" s="9">
        <f t="shared" si="1"/>
        <v>2.4945359999999996</v>
      </c>
      <c r="C41" s="22">
        <f t="shared" si="4"/>
        <v>25</v>
      </c>
      <c r="D41" s="27">
        <f t="shared" si="2"/>
      </c>
      <c r="E41" s="27">
        <f t="shared" si="3"/>
      </c>
      <c r="F41" s="9"/>
      <c r="G41" s="9"/>
      <c r="H41" s="9"/>
      <c r="I41" s="9"/>
      <c r="J41" s="9"/>
      <c r="K41" s="29" t="s">
        <v>17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5" customFormat="1" ht="12.75">
      <c r="A42" s="9">
        <f t="shared" si="0"/>
        <v>2.9461079999999997</v>
      </c>
      <c r="B42" s="9">
        <f t="shared" si="1"/>
        <v>2.4945359999999996</v>
      </c>
      <c r="C42" s="22">
        <f t="shared" si="4"/>
        <v>26</v>
      </c>
      <c r="D42" s="27">
        <f t="shared" si="2"/>
      </c>
      <c r="E42" s="27">
        <f t="shared" si="3"/>
      </c>
      <c r="F42" s="10"/>
      <c r="G42" s="10"/>
      <c r="H42" s="10"/>
      <c r="I42" s="10"/>
      <c r="J42" s="10"/>
      <c r="K42" s="1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5" customFormat="1" ht="12.75">
      <c r="A43" s="9">
        <f t="shared" si="0"/>
        <v>2.9461079999999997</v>
      </c>
      <c r="B43" s="9">
        <f t="shared" si="1"/>
        <v>2.4945359999999996</v>
      </c>
      <c r="C43" s="22">
        <f t="shared" si="4"/>
        <v>27</v>
      </c>
      <c r="D43" s="27">
        <f t="shared" si="2"/>
      </c>
      <c r="E43" s="27">
        <f t="shared" si="3"/>
      </c>
      <c r="F43" s="10"/>
      <c r="G43" s="10"/>
      <c r="H43" s="10"/>
      <c r="I43" s="10"/>
      <c r="J43" s="10"/>
      <c r="K43" s="1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5" customFormat="1" ht="12.75">
      <c r="A44" s="9">
        <f t="shared" si="0"/>
        <v>2.9461079999999997</v>
      </c>
      <c r="B44" s="9">
        <f t="shared" si="1"/>
        <v>2.4945359999999996</v>
      </c>
      <c r="C44" s="22">
        <f t="shared" si="4"/>
        <v>28</v>
      </c>
      <c r="D44" s="27">
        <f t="shared" si="2"/>
      </c>
      <c r="E44" s="27">
        <f t="shared" si="3"/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5" customFormat="1" ht="12.75">
      <c r="A45" s="9">
        <f t="shared" si="0"/>
        <v>2.9461079999999997</v>
      </c>
      <c r="B45" s="9">
        <f t="shared" si="1"/>
        <v>2.4945359999999996</v>
      </c>
      <c r="C45" s="22">
        <f t="shared" si="4"/>
        <v>29</v>
      </c>
      <c r="D45" s="27">
        <f t="shared" si="2"/>
      </c>
      <c r="E45" s="27">
        <f t="shared" si="3"/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5" customFormat="1" ht="12.75">
      <c r="A46" s="9">
        <f t="shared" si="0"/>
        <v>2.9461079999999997</v>
      </c>
      <c r="B46" s="9">
        <f t="shared" si="1"/>
        <v>2.4945359999999996</v>
      </c>
      <c r="C46" s="22">
        <f t="shared" si="4"/>
        <v>30</v>
      </c>
      <c r="D46" s="27">
        <f t="shared" si="2"/>
      </c>
      <c r="E46" s="27">
        <f t="shared" si="3"/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15" customFormat="1" ht="12.75">
      <c r="A47" s="9">
        <f t="shared" si="0"/>
        <v>2.9461079999999997</v>
      </c>
      <c r="B47" s="9">
        <f t="shared" si="1"/>
        <v>2.4945359999999996</v>
      </c>
      <c r="C47" s="22">
        <f t="shared" si="4"/>
        <v>31</v>
      </c>
      <c r="D47" s="27">
        <f t="shared" si="2"/>
      </c>
      <c r="E47" s="27">
        <f t="shared" si="3"/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6" t="s">
        <v>6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15" customFormat="1" ht="12.75">
      <c r="A48" s="9">
        <f t="shared" si="0"/>
        <v>2.9461079999999997</v>
      </c>
      <c r="B48" s="9">
        <f t="shared" si="1"/>
        <v>2.4945359999999996</v>
      </c>
      <c r="C48" s="22">
        <f t="shared" si="4"/>
        <v>32</v>
      </c>
      <c r="D48" s="27">
        <f t="shared" si="2"/>
      </c>
      <c r="E48" s="27">
        <f t="shared" si="3"/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15" customFormat="1" ht="12.75">
      <c r="A49" s="9">
        <f aca="true" t="shared" si="5" ref="A49:A80">IF(C49&lt;=$A$1,$D$4*A48+$E$4*B48,A48)</f>
        <v>2.9461079999999997</v>
      </c>
      <c r="B49" s="9">
        <f aca="true" t="shared" si="6" ref="B49:B80">IF(C49&lt;=$A$1,$D$5*A48+$E$5*B48,B48)</f>
        <v>2.4945359999999996</v>
      </c>
      <c r="C49" s="22">
        <f t="shared" si="4"/>
        <v>33</v>
      </c>
      <c r="D49" s="27">
        <f aca="true" t="shared" si="7" ref="D49:D80">IF(C49&lt;=$A$1,A49,"")</f>
      </c>
      <c r="E49" s="27">
        <f aca="true" t="shared" si="8" ref="E49:E80">IF(C49&lt;=$A$1,B49,"")</f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15" customFormat="1" ht="12.75">
      <c r="A50" s="9">
        <f t="shared" si="5"/>
        <v>2.9461079999999997</v>
      </c>
      <c r="B50" s="9">
        <f t="shared" si="6"/>
        <v>2.4945359999999996</v>
      </c>
      <c r="C50" s="22">
        <f aca="true" t="shared" si="9" ref="C50:C81">C49+1</f>
        <v>34</v>
      </c>
      <c r="D50" s="27">
        <f t="shared" si="7"/>
      </c>
      <c r="E50" s="27">
        <f t="shared" si="8"/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5" customFormat="1" ht="12.75">
      <c r="A51" s="9">
        <f t="shared" si="5"/>
        <v>2.9461079999999997</v>
      </c>
      <c r="B51" s="9">
        <f t="shared" si="6"/>
        <v>2.4945359999999996</v>
      </c>
      <c r="C51" s="22">
        <f t="shared" si="9"/>
        <v>35</v>
      </c>
      <c r="D51" s="27">
        <f t="shared" si="7"/>
      </c>
      <c r="E51" s="27">
        <f t="shared" si="8"/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5" customFormat="1" ht="12.75">
      <c r="A52" s="9">
        <f t="shared" si="5"/>
        <v>2.9461079999999997</v>
      </c>
      <c r="B52" s="9">
        <f t="shared" si="6"/>
        <v>2.4945359999999996</v>
      </c>
      <c r="C52" s="22">
        <f t="shared" si="9"/>
        <v>36</v>
      </c>
      <c r="D52" s="27">
        <f t="shared" si="7"/>
      </c>
      <c r="E52" s="27">
        <f t="shared" si="8"/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15" customFormat="1" ht="12.75">
      <c r="A53" s="9">
        <f t="shared" si="5"/>
        <v>2.9461079999999997</v>
      </c>
      <c r="B53" s="9">
        <f t="shared" si="6"/>
        <v>2.4945359999999996</v>
      </c>
      <c r="C53" s="22">
        <f t="shared" si="9"/>
        <v>37</v>
      </c>
      <c r="D53" s="27">
        <f t="shared" si="7"/>
      </c>
      <c r="E53" s="27">
        <f t="shared" si="8"/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15" customFormat="1" ht="12.75">
      <c r="A54" s="9">
        <f t="shared" si="5"/>
        <v>2.9461079999999997</v>
      </c>
      <c r="B54" s="9">
        <f t="shared" si="6"/>
        <v>2.4945359999999996</v>
      </c>
      <c r="C54" s="22">
        <f t="shared" si="9"/>
        <v>38</v>
      </c>
      <c r="D54" s="27">
        <f t="shared" si="7"/>
      </c>
      <c r="E54" s="27">
        <f t="shared" si="8"/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15" customFormat="1" ht="12.75">
      <c r="A55" s="9">
        <f t="shared" si="5"/>
        <v>2.9461079999999997</v>
      </c>
      <c r="B55" s="9">
        <f t="shared" si="6"/>
        <v>2.4945359999999996</v>
      </c>
      <c r="C55" s="22">
        <f t="shared" si="9"/>
        <v>39</v>
      </c>
      <c r="D55" s="27">
        <f t="shared" si="7"/>
      </c>
      <c r="E55" s="27">
        <f t="shared" si="8"/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15" customFormat="1" ht="12.75">
      <c r="A56" s="9">
        <f t="shared" si="5"/>
        <v>2.9461079999999997</v>
      </c>
      <c r="B56" s="9">
        <f t="shared" si="6"/>
        <v>2.4945359999999996</v>
      </c>
      <c r="C56" s="22">
        <f t="shared" si="9"/>
        <v>40</v>
      </c>
      <c r="D56" s="27">
        <f t="shared" si="7"/>
      </c>
      <c r="E56" s="27">
        <f t="shared" si="8"/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15" customFormat="1" ht="12.75">
      <c r="A57" s="9">
        <f t="shared" si="5"/>
        <v>2.9461079999999997</v>
      </c>
      <c r="B57" s="9">
        <f t="shared" si="6"/>
        <v>2.4945359999999996</v>
      </c>
      <c r="C57" s="22">
        <f t="shared" si="9"/>
        <v>41</v>
      </c>
      <c r="D57" s="27">
        <f t="shared" si="7"/>
      </c>
      <c r="E57" s="27">
        <f t="shared" si="8"/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5" customFormat="1" ht="12.75">
      <c r="A58" s="9">
        <f t="shared" si="5"/>
        <v>2.9461079999999997</v>
      </c>
      <c r="B58" s="9">
        <f t="shared" si="6"/>
        <v>2.4945359999999996</v>
      </c>
      <c r="C58" s="22">
        <f t="shared" si="9"/>
        <v>42</v>
      </c>
      <c r="D58" s="27">
        <f t="shared" si="7"/>
      </c>
      <c r="E58" s="27">
        <f t="shared" si="8"/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5" customFormat="1" ht="12.75">
      <c r="A59" s="9">
        <f t="shared" si="5"/>
        <v>2.9461079999999997</v>
      </c>
      <c r="B59" s="9">
        <f t="shared" si="6"/>
        <v>2.4945359999999996</v>
      </c>
      <c r="C59" s="22">
        <f t="shared" si="9"/>
        <v>43</v>
      </c>
      <c r="D59" s="27">
        <f t="shared" si="7"/>
      </c>
      <c r="E59" s="27">
        <f t="shared" si="8"/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5" customFormat="1" ht="12.75">
      <c r="A60" s="9">
        <f t="shared" si="5"/>
        <v>2.9461079999999997</v>
      </c>
      <c r="B60" s="9">
        <f t="shared" si="6"/>
        <v>2.4945359999999996</v>
      </c>
      <c r="C60" s="22">
        <f t="shared" si="9"/>
        <v>44</v>
      </c>
      <c r="D60" s="27">
        <f t="shared" si="7"/>
      </c>
      <c r="E60" s="27">
        <f t="shared" si="8"/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5" customFormat="1" ht="12.75">
      <c r="A61" s="9">
        <f t="shared" si="5"/>
        <v>2.9461079999999997</v>
      </c>
      <c r="B61" s="9">
        <f t="shared" si="6"/>
        <v>2.4945359999999996</v>
      </c>
      <c r="C61" s="22">
        <f t="shared" si="9"/>
        <v>45</v>
      </c>
      <c r="D61" s="27">
        <f t="shared" si="7"/>
      </c>
      <c r="E61" s="27">
        <f t="shared" si="8"/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15" customFormat="1" ht="12.75">
      <c r="A62" s="9">
        <f t="shared" si="5"/>
        <v>2.9461079999999997</v>
      </c>
      <c r="B62" s="9">
        <f t="shared" si="6"/>
        <v>2.4945359999999996</v>
      </c>
      <c r="C62" s="22">
        <f t="shared" si="9"/>
        <v>46</v>
      </c>
      <c r="D62" s="27">
        <f t="shared" si="7"/>
      </c>
      <c r="E62" s="27">
        <f t="shared" si="8"/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15" customFormat="1" ht="12.75">
      <c r="A63" s="9">
        <f t="shared" si="5"/>
        <v>2.9461079999999997</v>
      </c>
      <c r="B63" s="9">
        <f t="shared" si="6"/>
        <v>2.4945359999999996</v>
      </c>
      <c r="C63" s="22">
        <f t="shared" si="9"/>
        <v>47</v>
      </c>
      <c r="D63" s="27">
        <f t="shared" si="7"/>
      </c>
      <c r="E63" s="27">
        <f t="shared" si="8"/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15" customFormat="1" ht="12.75">
      <c r="A64" s="9">
        <f t="shared" si="5"/>
        <v>2.9461079999999997</v>
      </c>
      <c r="B64" s="9">
        <f t="shared" si="6"/>
        <v>2.4945359999999996</v>
      </c>
      <c r="C64" s="22">
        <f t="shared" si="9"/>
        <v>48</v>
      </c>
      <c r="D64" s="27">
        <f t="shared" si="7"/>
      </c>
      <c r="E64" s="27">
        <f t="shared" si="8"/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15" customFormat="1" ht="12.75">
      <c r="A65" s="9">
        <f t="shared" si="5"/>
        <v>2.9461079999999997</v>
      </c>
      <c r="B65" s="9">
        <f t="shared" si="6"/>
        <v>2.4945359999999996</v>
      </c>
      <c r="C65" s="22">
        <f t="shared" si="9"/>
        <v>49</v>
      </c>
      <c r="D65" s="27">
        <f t="shared" si="7"/>
      </c>
      <c r="E65" s="27">
        <f t="shared" si="8"/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15" customFormat="1" ht="12.75">
      <c r="A66" s="9">
        <f t="shared" si="5"/>
        <v>2.9461079999999997</v>
      </c>
      <c r="B66" s="9">
        <f t="shared" si="6"/>
        <v>2.4945359999999996</v>
      </c>
      <c r="C66" s="22">
        <f t="shared" si="9"/>
        <v>50</v>
      </c>
      <c r="D66" s="27">
        <f t="shared" si="7"/>
      </c>
      <c r="E66" s="27">
        <f t="shared" si="8"/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5" customFormat="1" ht="12.75">
      <c r="A67" s="9">
        <f t="shared" si="5"/>
        <v>2.9461079999999997</v>
      </c>
      <c r="B67" s="9">
        <f t="shared" si="6"/>
        <v>2.4945359999999996</v>
      </c>
      <c r="C67" s="22">
        <f t="shared" si="9"/>
        <v>51</v>
      </c>
      <c r="D67" s="27">
        <f t="shared" si="7"/>
      </c>
      <c r="E67" s="27">
        <f t="shared" si="8"/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15" customFormat="1" ht="12.75">
      <c r="A68" s="9">
        <f t="shared" si="5"/>
        <v>2.9461079999999997</v>
      </c>
      <c r="B68" s="9">
        <f t="shared" si="6"/>
        <v>2.4945359999999996</v>
      </c>
      <c r="C68" s="22">
        <f t="shared" si="9"/>
        <v>52</v>
      </c>
      <c r="D68" s="27">
        <f t="shared" si="7"/>
      </c>
      <c r="E68" s="27">
        <f t="shared" si="8"/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15" customFormat="1" ht="12.75">
      <c r="A69" s="9">
        <f t="shared" si="5"/>
        <v>2.9461079999999997</v>
      </c>
      <c r="B69" s="9">
        <f t="shared" si="6"/>
        <v>2.4945359999999996</v>
      </c>
      <c r="C69" s="22">
        <f t="shared" si="9"/>
        <v>53</v>
      </c>
      <c r="D69" s="27">
        <f t="shared" si="7"/>
      </c>
      <c r="E69" s="27">
        <f t="shared" si="8"/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15" customFormat="1" ht="12.75">
      <c r="A70" s="9">
        <f t="shared" si="5"/>
        <v>2.9461079999999997</v>
      </c>
      <c r="B70" s="9">
        <f t="shared" si="6"/>
        <v>2.4945359999999996</v>
      </c>
      <c r="C70" s="22">
        <f t="shared" si="9"/>
        <v>54</v>
      </c>
      <c r="D70" s="27">
        <f t="shared" si="7"/>
      </c>
      <c r="E70" s="27">
        <f t="shared" si="8"/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15" customFormat="1" ht="12.75">
      <c r="A71" s="9">
        <f t="shared" si="5"/>
        <v>2.9461079999999997</v>
      </c>
      <c r="B71" s="9">
        <f t="shared" si="6"/>
        <v>2.4945359999999996</v>
      </c>
      <c r="C71" s="22">
        <f t="shared" si="9"/>
        <v>55</v>
      </c>
      <c r="D71" s="27">
        <f t="shared" si="7"/>
      </c>
      <c r="E71" s="27">
        <f t="shared" si="8"/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15" customFormat="1" ht="12.75">
      <c r="A72" s="9">
        <f t="shared" si="5"/>
        <v>2.9461079999999997</v>
      </c>
      <c r="B72" s="9">
        <f t="shared" si="6"/>
        <v>2.4945359999999996</v>
      </c>
      <c r="C72" s="22">
        <f t="shared" si="9"/>
        <v>56</v>
      </c>
      <c r="D72" s="27">
        <f t="shared" si="7"/>
      </c>
      <c r="E72" s="27">
        <f t="shared" si="8"/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5" customFormat="1" ht="12.75">
      <c r="A73" s="9">
        <f t="shared" si="5"/>
        <v>2.9461079999999997</v>
      </c>
      <c r="B73" s="9">
        <f t="shared" si="6"/>
        <v>2.4945359999999996</v>
      </c>
      <c r="C73" s="22">
        <f t="shared" si="9"/>
        <v>57</v>
      </c>
      <c r="D73" s="27">
        <f t="shared" si="7"/>
      </c>
      <c r="E73" s="27">
        <f t="shared" si="8"/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5" customFormat="1" ht="12.75">
      <c r="A74" s="9">
        <f t="shared" si="5"/>
        <v>2.9461079999999997</v>
      </c>
      <c r="B74" s="9">
        <f t="shared" si="6"/>
        <v>2.4945359999999996</v>
      </c>
      <c r="C74" s="22">
        <f t="shared" si="9"/>
        <v>58</v>
      </c>
      <c r="D74" s="27">
        <f t="shared" si="7"/>
      </c>
      <c r="E74" s="27">
        <f t="shared" si="8"/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5" customFormat="1" ht="12.75">
      <c r="A75" s="9">
        <f t="shared" si="5"/>
        <v>2.9461079999999997</v>
      </c>
      <c r="B75" s="9">
        <f t="shared" si="6"/>
        <v>2.4945359999999996</v>
      </c>
      <c r="C75" s="22">
        <f t="shared" si="9"/>
        <v>59</v>
      </c>
      <c r="D75" s="27">
        <f t="shared" si="7"/>
      </c>
      <c r="E75" s="27">
        <f t="shared" si="8"/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5" customFormat="1" ht="12.75">
      <c r="A76" s="9">
        <f t="shared" si="5"/>
        <v>2.9461079999999997</v>
      </c>
      <c r="B76" s="9">
        <f t="shared" si="6"/>
        <v>2.4945359999999996</v>
      </c>
      <c r="C76" s="22">
        <f t="shared" si="9"/>
        <v>60</v>
      </c>
      <c r="D76" s="27">
        <f t="shared" si="7"/>
      </c>
      <c r="E76" s="27">
        <f t="shared" si="8"/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15" customFormat="1" ht="12.75">
      <c r="A77" s="9">
        <f t="shared" si="5"/>
        <v>2.9461079999999997</v>
      </c>
      <c r="B77" s="9">
        <f t="shared" si="6"/>
        <v>2.4945359999999996</v>
      </c>
      <c r="C77" s="22">
        <f t="shared" si="9"/>
        <v>61</v>
      </c>
      <c r="D77" s="27">
        <f t="shared" si="7"/>
      </c>
      <c r="E77" s="27">
        <f t="shared" si="8"/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15" customFormat="1" ht="12.75">
      <c r="A78" s="9">
        <f t="shared" si="5"/>
        <v>2.9461079999999997</v>
      </c>
      <c r="B78" s="9">
        <f t="shared" si="6"/>
        <v>2.4945359999999996</v>
      </c>
      <c r="C78" s="22">
        <f t="shared" si="9"/>
        <v>62</v>
      </c>
      <c r="D78" s="27">
        <f t="shared" si="7"/>
      </c>
      <c r="E78" s="27">
        <f t="shared" si="8"/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15" customFormat="1" ht="12.75">
      <c r="A79" s="9">
        <f t="shared" si="5"/>
        <v>2.9461079999999997</v>
      </c>
      <c r="B79" s="9">
        <f t="shared" si="6"/>
        <v>2.4945359999999996</v>
      </c>
      <c r="C79" s="22">
        <f t="shared" si="9"/>
        <v>63</v>
      </c>
      <c r="D79" s="27">
        <f t="shared" si="7"/>
      </c>
      <c r="E79" s="27">
        <f t="shared" si="8"/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15" customFormat="1" ht="12.75">
      <c r="A80" s="9">
        <f t="shared" si="5"/>
        <v>2.9461079999999997</v>
      </c>
      <c r="B80" s="9">
        <f t="shared" si="6"/>
        <v>2.4945359999999996</v>
      </c>
      <c r="C80" s="22">
        <f t="shared" si="9"/>
        <v>64</v>
      </c>
      <c r="D80" s="27">
        <f t="shared" si="7"/>
      </c>
      <c r="E80" s="27">
        <f t="shared" si="8"/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15" customFormat="1" ht="12.75">
      <c r="A81" s="9">
        <f aca="true" t="shared" si="10" ref="A81:A116">IF(C81&lt;=$A$1,$D$4*A80+$E$4*B80,A80)</f>
        <v>2.9461079999999997</v>
      </c>
      <c r="B81" s="9">
        <f aca="true" t="shared" si="11" ref="B81:B112">IF(C81&lt;=$A$1,$D$5*A80+$E$5*B80,B80)</f>
        <v>2.4945359999999996</v>
      </c>
      <c r="C81" s="22">
        <f t="shared" si="9"/>
        <v>65</v>
      </c>
      <c r="D81" s="27">
        <f aca="true" t="shared" si="12" ref="D81:D112">IF(C81&lt;=$A$1,A81,"")</f>
      </c>
      <c r="E81" s="27">
        <f aca="true" t="shared" si="13" ref="E81:E116">IF(C81&lt;=$A$1,B81,"")</f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15" customFormat="1" ht="12.75">
      <c r="A82" s="9">
        <f t="shared" si="10"/>
        <v>2.9461079999999997</v>
      </c>
      <c r="B82" s="9">
        <f t="shared" si="11"/>
        <v>2.4945359999999996</v>
      </c>
      <c r="C82" s="22">
        <f aca="true" t="shared" si="14" ref="C82:C116">C81+1</f>
        <v>66</v>
      </c>
      <c r="D82" s="27">
        <f t="shared" si="12"/>
      </c>
      <c r="E82" s="27">
        <f t="shared" si="13"/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15" customFormat="1" ht="12.75">
      <c r="A83" s="9">
        <f t="shared" si="10"/>
        <v>2.9461079999999997</v>
      </c>
      <c r="B83" s="9">
        <f t="shared" si="11"/>
        <v>2.4945359999999996</v>
      </c>
      <c r="C83" s="22">
        <f t="shared" si="14"/>
        <v>67</v>
      </c>
      <c r="D83" s="27">
        <f t="shared" si="12"/>
      </c>
      <c r="E83" s="27">
        <f t="shared" si="13"/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15" customFormat="1" ht="12.75">
      <c r="A84" s="9">
        <f t="shared" si="10"/>
        <v>2.9461079999999997</v>
      </c>
      <c r="B84" s="9">
        <f t="shared" si="11"/>
        <v>2.4945359999999996</v>
      </c>
      <c r="C84" s="22">
        <f t="shared" si="14"/>
        <v>68</v>
      </c>
      <c r="D84" s="27">
        <f t="shared" si="12"/>
      </c>
      <c r="E84" s="27">
        <f t="shared" si="13"/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15" customFormat="1" ht="12.75">
      <c r="A85" s="9">
        <f t="shared" si="10"/>
        <v>2.9461079999999997</v>
      </c>
      <c r="B85" s="9">
        <f t="shared" si="11"/>
        <v>2.4945359999999996</v>
      </c>
      <c r="C85" s="22">
        <f t="shared" si="14"/>
        <v>69</v>
      </c>
      <c r="D85" s="27">
        <f t="shared" si="12"/>
      </c>
      <c r="E85" s="27">
        <f t="shared" si="13"/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15" customFormat="1" ht="12.75">
      <c r="A86" s="9">
        <f t="shared" si="10"/>
        <v>2.9461079999999997</v>
      </c>
      <c r="B86" s="9">
        <f t="shared" si="11"/>
        <v>2.4945359999999996</v>
      </c>
      <c r="C86" s="22">
        <f t="shared" si="14"/>
        <v>70</v>
      </c>
      <c r="D86" s="27">
        <f t="shared" si="12"/>
      </c>
      <c r="E86" s="27">
        <f t="shared" si="13"/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s="15" customFormat="1" ht="12.75">
      <c r="A87" s="9">
        <f t="shared" si="10"/>
        <v>2.9461079999999997</v>
      </c>
      <c r="B87" s="9">
        <f t="shared" si="11"/>
        <v>2.4945359999999996</v>
      </c>
      <c r="C87" s="22">
        <f t="shared" si="14"/>
        <v>71</v>
      </c>
      <c r="D87" s="27">
        <f t="shared" si="12"/>
      </c>
      <c r="E87" s="27">
        <f t="shared" si="13"/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s="15" customFormat="1" ht="12.75">
      <c r="A88" s="9">
        <f t="shared" si="10"/>
        <v>2.9461079999999997</v>
      </c>
      <c r="B88" s="9">
        <f t="shared" si="11"/>
        <v>2.4945359999999996</v>
      </c>
      <c r="C88" s="22">
        <f t="shared" si="14"/>
        <v>72</v>
      </c>
      <c r="D88" s="27">
        <f t="shared" si="12"/>
      </c>
      <c r="E88" s="27">
        <f t="shared" si="13"/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s="15" customFormat="1" ht="12.75">
      <c r="A89" s="9">
        <f t="shared" si="10"/>
        <v>2.9461079999999997</v>
      </c>
      <c r="B89" s="9">
        <f t="shared" si="11"/>
        <v>2.4945359999999996</v>
      </c>
      <c r="C89" s="22">
        <f t="shared" si="14"/>
        <v>73</v>
      </c>
      <c r="D89" s="27">
        <f t="shared" si="12"/>
      </c>
      <c r="E89" s="27">
        <f t="shared" si="13"/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s="15" customFormat="1" ht="12.75">
      <c r="A90" s="9">
        <f t="shared" si="10"/>
        <v>2.9461079999999997</v>
      </c>
      <c r="B90" s="9">
        <f t="shared" si="11"/>
        <v>2.4945359999999996</v>
      </c>
      <c r="C90" s="22">
        <f t="shared" si="14"/>
        <v>74</v>
      </c>
      <c r="D90" s="27">
        <f t="shared" si="12"/>
      </c>
      <c r="E90" s="27">
        <f t="shared" si="13"/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s="15" customFormat="1" ht="12.75">
      <c r="A91" s="9">
        <f t="shared" si="10"/>
        <v>2.9461079999999997</v>
      </c>
      <c r="B91" s="9">
        <f t="shared" si="11"/>
        <v>2.4945359999999996</v>
      </c>
      <c r="C91" s="22">
        <f t="shared" si="14"/>
        <v>75</v>
      </c>
      <c r="D91" s="27">
        <f t="shared" si="12"/>
      </c>
      <c r="E91" s="27">
        <f t="shared" si="13"/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s="15" customFormat="1" ht="12.75">
      <c r="A92" s="9">
        <f t="shared" si="10"/>
        <v>2.9461079999999997</v>
      </c>
      <c r="B92" s="9">
        <f t="shared" si="11"/>
        <v>2.4945359999999996</v>
      </c>
      <c r="C92" s="22">
        <f t="shared" si="14"/>
        <v>76</v>
      </c>
      <c r="D92" s="27">
        <f t="shared" si="12"/>
      </c>
      <c r="E92" s="27">
        <f t="shared" si="13"/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s="15" customFormat="1" ht="12.75">
      <c r="A93" s="9">
        <f t="shared" si="10"/>
        <v>2.9461079999999997</v>
      </c>
      <c r="B93" s="9">
        <f t="shared" si="11"/>
        <v>2.4945359999999996</v>
      </c>
      <c r="C93" s="22">
        <f t="shared" si="14"/>
        <v>77</v>
      </c>
      <c r="D93" s="27">
        <f t="shared" si="12"/>
      </c>
      <c r="E93" s="27">
        <f t="shared" si="13"/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s="15" customFormat="1" ht="12.75">
      <c r="A94" s="9">
        <f t="shared" si="10"/>
        <v>2.9461079999999997</v>
      </c>
      <c r="B94" s="9">
        <f t="shared" si="11"/>
        <v>2.4945359999999996</v>
      </c>
      <c r="C94" s="22">
        <f t="shared" si="14"/>
        <v>78</v>
      </c>
      <c r="D94" s="27">
        <f t="shared" si="12"/>
      </c>
      <c r="E94" s="27">
        <f t="shared" si="13"/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2.75">
      <c r="A95" s="9">
        <f t="shared" si="10"/>
        <v>2.9461079999999997</v>
      </c>
      <c r="B95" s="9">
        <f t="shared" si="11"/>
        <v>2.4945359999999996</v>
      </c>
      <c r="C95" s="22">
        <f t="shared" si="14"/>
        <v>79</v>
      </c>
      <c r="D95" s="27">
        <f t="shared" si="12"/>
      </c>
      <c r="E95" s="27">
        <f t="shared" si="13"/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2.75">
      <c r="A96" s="9">
        <f t="shared" si="10"/>
        <v>2.9461079999999997</v>
      </c>
      <c r="B96" s="9">
        <f t="shared" si="11"/>
        <v>2.4945359999999996</v>
      </c>
      <c r="C96" s="22">
        <f t="shared" si="14"/>
        <v>80</v>
      </c>
      <c r="D96" s="27">
        <f t="shared" si="12"/>
      </c>
      <c r="E96" s="27">
        <f t="shared" si="13"/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2.75">
      <c r="A97" s="9">
        <f t="shared" si="10"/>
        <v>2.9461079999999997</v>
      </c>
      <c r="B97" s="9">
        <f t="shared" si="11"/>
        <v>2.4945359999999996</v>
      </c>
      <c r="C97" s="22">
        <f t="shared" si="14"/>
        <v>81</v>
      </c>
      <c r="D97" s="27">
        <f t="shared" si="12"/>
      </c>
      <c r="E97" s="27">
        <f t="shared" si="13"/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2.75">
      <c r="A98" s="9">
        <f t="shared" si="10"/>
        <v>2.9461079999999997</v>
      </c>
      <c r="B98" s="9">
        <f t="shared" si="11"/>
        <v>2.4945359999999996</v>
      </c>
      <c r="C98" s="22">
        <f t="shared" si="14"/>
        <v>82</v>
      </c>
      <c r="D98" s="27">
        <f t="shared" si="12"/>
      </c>
      <c r="E98" s="27">
        <f t="shared" si="13"/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2.75">
      <c r="A99" s="9">
        <f t="shared" si="10"/>
        <v>2.9461079999999997</v>
      </c>
      <c r="B99" s="9">
        <f t="shared" si="11"/>
        <v>2.4945359999999996</v>
      </c>
      <c r="C99" s="22">
        <f t="shared" si="14"/>
        <v>83</v>
      </c>
      <c r="D99" s="27">
        <f t="shared" si="12"/>
      </c>
      <c r="E99" s="27">
        <f t="shared" si="13"/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2.75">
      <c r="A100" s="9">
        <f t="shared" si="10"/>
        <v>2.9461079999999997</v>
      </c>
      <c r="B100" s="9">
        <f t="shared" si="11"/>
        <v>2.4945359999999996</v>
      </c>
      <c r="C100" s="22">
        <f t="shared" si="14"/>
        <v>84</v>
      </c>
      <c r="D100" s="27">
        <f t="shared" si="12"/>
      </c>
      <c r="E100" s="27">
        <f t="shared" si="13"/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2.75">
      <c r="A101" s="9">
        <f t="shared" si="10"/>
        <v>2.9461079999999997</v>
      </c>
      <c r="B101" s="9">
        <f t="shared" si="11"/>
        <v>2.4945359999999996</v>
      </c>
      <c r="C101" s="22">
        <f t="shared" si="14"/>
        <v>85</v>
      </c>
      <c r="D101" s="27">
        <f t="shared" si="12"/>
      </c>
      <c r="E101" s="27">
        <f t="shared" si="13"/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2.75">
      <c r="A102" s="9">
        <f t="shared" si="10"/>
        <v>2.9461079999999997</v>
      </c>
      <c r="B102" s="9">
        <f t="shared" si="11"/>
        <v>2.4945359999999996</v>
      </c>
      <c r="C102" s="22">
        <f t="shared" si="14"/>
        <v>86</v>
      </c>
      <c r="D102" s="27">
        <f t="shared" si="12"/>
      </c>
      <c r="E102" s="27">
        <f t="shared" si="13"/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2.75">
      <c r="A103" s="9">
        <f t="shared" si="10"/>
        <v>2.9461079999999997</v>
      </c>
      <c r="B103" s="9">
        <f t="shared" si="11"/>
        <v>2.4945359999999996</v>
      </c>
      <c r="C103" s="22">
        <f t="shared" si="14"/>
        <v>87</v>
      </c>
      <c r="D103" s="27">
        <f t="shared" si="12"/>
      </c>
      <c r="E103" s="27">
        <f t="shared" si="13"/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2.75">
      <c r="A104" s="9">
        <f t="shared" si="10"/>
        <v>2.9461079999999997</v>
      </c>
      <c r="B104" s="9">
        <f t="shared" si="11"/>
        <v>2.4945359999999996</v>
      </c>
      <c r="C104" s="22">
        <f t="shared" si="14"/>
        <v>88</v>
      </c>
      <c r="D104" s="27">
        <f t="shared" si="12"/>
      </c>
      <c r="E104" s="27">
        <f t="shared" si="13"/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2.75">
      <c r="A105" s="9">
        <f t="shared" si="10"/>
        <v>2.9461079999999997</v>
      </c>
      <c r="B105" s="9">
        <f t="shared" si="11"/>
        <v>2.4945359999999996</v>
      </c>
      <c r="C105" s="22">
        <f t="shared" si="14"/>
        <v>89</v>
      </c>
      <c r="D105" s="27">
        <f t="shared" si="12"/>
      </c>
      <c r="E105" s="27">
        <f t="shared" si="13"/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2.75">
      <c r="A106" s="9">
        <f t="shared" si="10"/>
        <v>2.9461079999999997</v>
      </c>
      <c r="B106" s="9">
        <f t="shared" si="11"/>
        <v>2.4945359999999996</v>
      </c>
      <c r="C106" s="22">
        <f t="shared" si="14"/>
        <v>90</v>
      </c>
      <c r="D106" s="27">
        <f t="shared" si="12"/>
      </c>
      <c r="E106" s="27">
        <f t="shared" si="13"/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2.75">
      <c r="A107" s="9">
        <f t="shared" si="10"/>
        <v>2.9461079999999997</v>
      </c>
      <c r="B107" s="9">
        <f t="shared" si="11"/>
        <v>2.4945359999999996</v>
      </c>
      <c r="C107" s="22">
        <f t="shared" si="14"/>
        <v>91</v>
      </c>
      <c r="D107" s="27">
        <f t="shared" si="12"/>
      </c>
      <c r="E107" s="27">
        <f t="shared" si="13"/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2.75">
      <c r="A108" s="9">
        <f t="shared" si="10"/>
        <v>2.9461079999999997</v>
      </c>
      <c r="B108" s="9">
        <f t="shared" si="11"/>
        <v>2.4945359999999996</v>
      </c>
      <c r="C108" s="22">
        <f t="shared" si="14"/>
        <v>92</v>
      </c>
      <c r="D108" s="27">
        <f t="shared" si="12"/>
      </c>
      <c r="E108" s="27">
        <f t="shared" si="13"/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2.75">
      <c r="A109" s="9">
        <f t="shared" si="10"/>
        <v>2.9461079999999997</v>
      </c>
      <c r="B109" s="9">
        <f t="shared" si="11"/>
        <v>2.4945359999999996</v>
      </c>
      <c r="C109" s="22">
        <f t="shared" si="14"/>
        <v>93</v>
      </c>
      <c r="D109" s="27">
        <f t="shared" si="12"/>
      </c>
      <c r="E109" s="27">
        <f t="shared" si="13"/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2.75">
      <c r="A110" s="9">
        <f t="shared" si="10"/>
        <v>2.9461079999999997</v>
      </c>
      <c r="B110" s="9">
        <f t="shared" si="11"/>
        <v>2.4945359999999996</v>
      </c>
      <c r="C110" s="22">
        <f t="shared" si="14"/>
        <v>94</v>
      </c>
      <c r="D110" s="27">
        <f t="shared" si="12"/>
      </c>
      <c r="E110" s="27">
        <f t="shared" si="13"/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2.75">
      <c r="A111" s="9">
        <f t="shared" si="10"/>
        <v>2.9461079999999997</v>
      </c>
      <c r="B111" s="9">
        <f t="shared" si="11"/>
        <v>2.4945359999999996</v>
      </c>
      <c r="C111" s="22">
        <f t="shared" si="14"/>
        <v>95</v>
      </c>
      <c r="D111" s="27">
        <f t="shared" si="12"/>
      </c>
      <c r="E111" s="27">
        <f t="shared" si="13"/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2.75">
      <c r="A112" s="9">
        <f t="shared" si="10"/>
        <v>2.9461079999999997</v>
      </c>
      <c r="B112" s="9">
        <f t="shared" si="11"/>
        <v>2.4945359999999996</v>
      </c>
      <c r="C112" s="22">
        <f t="shared" si="14"/>
        <v>96</v>
      </c>
      <c r="D112" s="27">
        <f t="shared" si="12"/>
      </c>
      <c r="E112" s="27">
        <f t="shared" si="13"/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2.75">
      <c r="A113" s="9">
        <f t="shared" si="10"/>
        <v>2.9461079999999997</v>
      </c>
      <c r="B113" s="9">
        <f>IF(C113&lt;=$A$1,$D$5*A112+$E$5*B112,B112)</f>
        <v>2.4945359999999996</v>
      </c>
      <c r="C113" s="22">
        <f t="shared" si="14"/>
        <v>97</v>
      </c>
      <c r="D113" s="27">
        <f>IF(C113&lt;=$A$1,A113,"")</f>
      </c>
      <c r="E113" s="27">
        <f t="shared" si="13"/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2.75">
      <c r="A114" s="9">
        <f t="shared" si="10"/>
        <v>2.9461079999999997</v>
      </c>
      <c r="B114" s="9">
        <f>IF(C114&lt;=$A$1,$D$5*A113+$E$5*B113,B113)</f>
        <v>2.4945359999999996</v>
      </c>
      <c r="C114" s="22">
        <f t="shared" si="14"/>
        <v>98</v>
      </c>
      <c r="D114" s="27">
        <f>IF(C114&lt;=$A$1,A114,"")</f>
      </c>
      <c r="E114" s="27">
        <f t="shared" si="13"/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2.75">
      <c r="A115" s="9">
        <f t="shared" si="10"/>
        <v>2.9461079999999997</v>
      </c>
      <c r="B115" s="9">
        <f>IF(C115&lt;=$A$1,$D$5*A114+$E$5*B114,B114)</f>
        <v>2.4945359999999996</v>
      </c>
      <c r="C115" s="22">
        <f t="shared" si="14"/>
        <v>99</v>
      </c>
      <c r="D115" s="27">
        <f>IF(C115&lt;=$A$1,A115,"")</f>
      </c>
      <c r="E115" s="27">
        <f t="shared" si="13"/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2.75">
      <c r="A116" s="9">
        <f t="shared" si="10"/>
        <v>2.9461079999999997</v>
      </c>
      <c r="B116" s="9">
        <f>IF(C116&lt;=$A$1,$D$5*A115+$E$5*B115,B115)</f>
        <v>2.4945359999999996</v>
      </c>
      <c r="C116" s="22">
        <f t="shared" si="14"/>
        <v>100</v>
      </c>
      <c r="D116" s="27">
        <f>IF(C116&lt;=$A$1,A116,"")</f>
      </c>
      <c r="E116" s="27">
        <f t="shared" si="13"/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2.75">
      <c r="A117" s="9"/>
      <c r="B117" s="9"/>
      <c r="C117" s="22"/>
      <c r="D117" s="28"/>
      <c r="E117" s="2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2.75">
      <c r="A118" s="9"/>
      <c r="B118" s="9"/>
      <c r="C118" s="22"/>
      <c r="D118" s="28"/>
      <c r="E118" s="2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12.75">
      <c r="A119" s="9"/>
      <c r="B119" s="9"/>
      <c r="C119" s="21"/>
      <c r="D119" s="28"/>
      <c r="E119" s="2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ht="12.75">
      <c r="A120" s="9"/>
      <c r="B120" s="9"/>
      <c r="C120" s="21"/>
      <c r="D120" s="28"/>
      <c r="E120" s="28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ht="12.75">
      <c r="A121" s="9"/>
      <c r="B121" s="9"/>
      <c r="C121" s="21"/>
      <c r="D121" s="28"/>
      <c r="E121" s="28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5" s="4" customFormat="1" ht="12.75">
      <c r="A122" s="9"/>
      <c r="B122" s="9"/>
      <c r="C122" s="18"/>
      <c r="D122" s="3"/>
      <c r="E122" s="3"/>
    </row>
    <row r="123" spans="4:5" s="4" customFormat="1" ht="12.75">
      <c r="D123" s="3"/>
      <c r="E123" s="3"/>
    </row>
    <row r="124" spans="4:5" s="4" customFormat="1" ht="12.75">
      <c r="D124" s="3"/>
      <c r="E124" s="3"/>
    </row>
    <row r="125" spans="4:5" s="4" customFormat="1" ht="12.75">
      <c r="D125" s="3"/>
      <c r="E125" s="3"/>
    </row>
    <row r="126" spans="4:5" s="4" customFormat="1" ht="12.75">
      <c r="D126" s="3"/>
      <c r="E126" s="3"/>
    </row>
    <row r="127" spans="4:5" s="4" customFormat="1" ht="12.75">
      <c r="D127" s="3"/>
      <c r="E127" s="3"/>
    </row>
    <row r="128" spans="4:5" s="4" customFormat="1" ht="12.75">
      <c r="D128" s="3"/>
      <c r="E128" s="3"/>
    </row>
    <row r="129" spans="4:5" s="4" customFormat="1" ht="12.75">
      <c r="D129" s="3"/>
      <c r="E129" s="3"/>
    </row>
    <row r="130" spans="4:5" s="4" customFormat="1" ht="12.75">
      <c r="D130" s="3"/>
      <c r="E130" s="3"/>
    </row>
    <row r="131" spans="4:5" s="4" customFormat="1" ht="12.75">
      <c r="D131" s="3"/>
      <c r="E131" s="3"/>
    </row>
    <row r="132" spans="4:5" s="4" customFormat="1" ht="12.75">
      <c r="D132" s="3"/>
      <c r="E132" s="3"/>
    </row>
    <row r="133" spans="4:5" s="4" customFormat="1" ht="12.75">
      <c r="D133" s="3"/>
      <c r="E133" s="3"/>
    </row>
    <row r="134" spans="4:5" s="4" customFormat="1" ht="12.75">
      <c r="D134" s="3"/>
      <c r="E134" s="3"/>
    </row>
    <row r="135" spans="4:5" s="4" customFormat="1" ht="12.75">
      <c r="D135" s="3"/>
      <c r="E135" s="3"/>
    </row>
    <row r="136" spans="4:5" s="4" customFormat="1" ht="12.75">
      <c r="D136" s="3"/>
      <c r="E136" s="3"/>
    </row>
    <row r="137" spans="4:5" s="4" customFormat="1" ht="12.75">
      <c r="D137" s="3"/>
      <c r="E137" s="3"/>
    </row>
    <row r="138" spans="4:5" s="4" customFormat="1" ht="12.75">
      <c r="D138" s="3"/>
      <c r="E138" s="3"/>
    </row>
    <row r="139" spans="4:5" s="4" customFormat="1" ht="12.75">
      <c r="D139" s="3"/>
      <c r="E139" s="3"/>
    </row>
    <row r="140" spans="4:5" s="4" customFormat="1" ht="12.75">
      <c r="D140" s="3"/>
      <c r="E140" s="3"/>
    </row>
    <row r="141" spans="4:5" s="4" customFormat="1" ht="12.75">
      <c r="D141" s="3"/>
      <c r="E141" s="3"/>
    </row>
    <row r="142" spans="4:5" s="4" customFormat="1" ht="12.75">
      <c r="D142" s="3"/>
      <c r="E142" s="3"/>
    </row>
    <row r="143" spans="4:5" s="4" customFormat="1" ht="12.75">
      <c r="D143" s="3"/>
      <c r="E143" s="3"/>
    </row>
    <row r="144" spans="4:5" s="4" customFormat="1" ht="12.75">
      <c r="D144" s="3"/>
      <c r="E144" s="3"/>
    </row>
    <row r="145" spans="4:5" s="4" customFormat="1" ht="12.75">
      <c r="D145" s="3"/>
      <c r="E145" s="3"/>
    </row>
    <row r="146" spans="4:5" s="4" customFormat="1" ht="12.75">
      <c r="D146" s="3"/>
      <c r="E146" s="3"/>
    </row>
    <row r="147" spans="4:5" s="4" customFormat="1" ht="12.75">
      <c r="D147" s="3"/>
      <c r="E147" s="3"/>
    </row>
    <row r="148" spans="4:5" s="4" customFormat="1" ht="12.75">
      <c r="D148" s="3"/>
      <c r="E148" s="3"/>
    </row>
    <row r="149" spans="4:5" s="4" customFormat="1" ht="12.75">
      <c r="D149" s="3"/>
      <c r="E149" s="3"/>
    </row>
    <row r="150" spans="4:5" s="4" customFormat="1" ht="12.75">
      <c r="D150" s="3"/>
      <c r="E150" s="3"/>
    </row>
    <row r="151" spans="4:5" s="4" customFormat="1" ht="12.75">
      <c r="D151" s="3"/>
      <c r="E151" s="3"/>
    </row>
    <row r="152" spans="4:5" s="4" customFormat="1" ht="12.75">
      <c r="D152" s="3"/>
      <c r="E152" s="3"/>
    </row>
    <row r="153" spans="4:5" s="4" customFormat="1" ht="12.75">
      <c r="D153" s="3"/>
      <c r="E153" s="3"/>
    </row>
    <row r="154" spans="4:5" s="4" customFormat="1" ht="12.75">
      <c r="D154" s="3"/>
      <c r="E154" s="3"/>
    </row>
    <row r="155" spans="4:5" s="4" customFormat="1" ht="12.75">
      <c r="D155" s="3"/>
      <c r="E155" s="3"/>
    </row>
    <row r="156" spans="4:5" s="4" customFormat="1" ht="12.75">
      <c r="D156" s="3"/>
      <c r="E156" s="3"/>
    </row>
    <row r="157" spans="4:5" s="4" customFormat="1" ht="12.75">
      <c r="D157" s="3"/>
      <c r="E157" s="3"/>
    </row>
    <row r="158" spans="4:5" s="4" customFormat="1" ht="12.75">
      <c r="D158" s="3"/>
      <c r="E158" s="3"/>
    </row>
    <row r="159" spans="4:5" s="4" customFormat="1" ht="12.75">
      <c r="D159" s="3"/>
      <c r="E159" s="3"/>
    </row>
    <row r="160" spans="4:5" s="4" customFormat="1" ht="12.75">
      <c r="D160" s="3"/>
      <c r="E160" s="3"/>
    </row>
    <row r="161" spans="4:5" s="4" customFormat="1" ht="12.75">
      <c r="D161" s="3"/>
      <c r="E161" s="3"/>
    </row>
    <row r="162" spans="4:5" s="4" customFormat="1" ht="12.75">
      <c r="D162" s="3"/>
      <c r="E162" s="3"/>
    </row>
    <row r="163" spans="4:5" s="4" customFormat="1" ht="12.75">
      <c r="D163" s="3"/>
      <c r="E163" s="3"/>
    </row>
    <row r="164" spans="4:5" s="4" customFormat="1" ht="12.75">
      <c r="D164" s="3"/>
      <c r="E164" s="3"/>
    </row>
    <row r="165" spans="4:5" s="4" customFormat="1" ht="12.75">
      <c r="D165" s="3"/>
      <c r="E165" s="3"/>
    </row>
    <row r="166" spans="4:5" s="4" customFormat="1" ht="12.75">
      <c r="D166" s="3"/>
      <c r="E166" s="3"/>
    </row>
    <row r="167" spans="4:5" s="4" customFormat="1" ht="12.75">
      <c r="D167" s="3"/>
      <c r="E167" s="3"/>
    </row>
    <row r="168" spans="4:5" s="4" customFormat="1" ht="12.75">
      <c r="D168" s="3"/>
      <c r="E168" s="3"/>
    </row>
    <row r="169" spans="4:5" s="4" customFormat="1" ht="12.75">
      <c r="D169" s="3"/>
      <c r="E169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IU169"/>
  <sheetViews>
    <sheetView showGridLines="0" showRowColHeaders="0" showOutlineSymbols="0" defaultGridColor="0" colorId="54" workbookViewId="0" topLeftCell="A1">
      <selection activeCell="D11" sqref="D11"/>
    </sheetView>
  </sheetViews>
  <sheetFormatPr defaultColWidth="11.421875" defaultRowHeight="12.75"/>
  <cols>
    <col min="1" max="1" width="7.421875" style="1" customWidth="1"/>
    <col min="2" max="2" width="5.8515625" style="1" customWidth="1"/>
    <col min="3" max="5" width="9.7109375" style="1" customWidth="1"/>
    <col min="6" max="6" width="8.28125" style="1" customWidth="1"/>
    <col min="7" max="7" width="7.28125" style="1" customWidth="1"/>
    <col min="8" max="8" width="9.28125" style="1" customWidth="1"/>
    <col min="9" max="26" width="9.7109375" style="1" customWidth="1"/>
    <col min="27" max="27" width="11.7109375" style="1" customWidth="1"/>
    <col min="28" max="16384" width="11.421875" style="1" customWidth="1"/>
  </cols>
  <sheetData>
    <row r="1" spans="1:255" ht="12.75">
      <c r="A1" s="4">
        <f>101-B1</f>
        <v>8</v>
      </c>
      <c r="B1" s="4">
        <v>93</v>
      </c>
      <c r="C1" s="4"/>
      <c r="D1" s="4"/>
      <c r="E1" s="4"/>
      <c r="F1" s="4"/>
      <c r="G1" s="5"/>
      <c r="H1" s="5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15" customFormat="1" ht="12.75">
      <c r="A2" s="4"/>
      <c r="B2" s="4"/>
      <c r="C2" s="4"/>
      <c r="D2" s="5" t="s">
        <v>12</v>
      </c>
      <c r="E2" s="5"/>
      <c r="F2" s="5"/>
      <c r="G2" s="5"/>
      <c r="H2" s="17"/>
      <c r="I2" s="5"/>
      <c r="J2" s="5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5" customFormat="1" ht="8.25" customHeight="1">
      <c r="A3" s="4"/>
      <c r="B3" s="4"/>
      <c r="C3" s="4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15" customFormat="1" ht="14.25" customHeight="1">
      <c r="A4" s="4"/>
      <c r="B4" s="4"/>
      <c r="C4" s="4"/>
      <c r="D4" s="14">
        <v>0.8</v>
      </c>
      <c r="E4" s="14">
        <v>0.3</v>
      </c>
      <c r="F4" s="5"/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15" customFormat="1" ht="17.25" customHeight="1">
      <c r="A5" s="4"/>
      <c r="B5" s="4"/>
      <c r="C5" s="4"/>
      <c r="D5" s="25">
        <f>1-D4</f>
        <v>0.19999999999999996</v>
      </c>
      <c r="E5" s="25">
        <f>1-E4</f>
        <v>0.7</v>
      </c>
      <c r="F5" s="5"/>
      <c r="G5" s="5"/>
      <c r="H5" s="5"/>
      <c r="I5" s="23" t="s">
        <v>4</v>
      </c>
      <c r="J5" s="2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15" customFormat="1" ht="12.75">
      <c r="A6" s="4"/>
      <c r="B6" s="4"/>
      <c r="C6" s="4"/>
      <c r="D6" s="4"/>
      <c r="E6" s="4"/>
      <c r="F6" s="5"/>
      <c r="G6" s="5"/>
      <c r="H6" s="5"/>
      <c r="I6" s="24">
        <f>A1</f>
        <v>8</v>
      </c>
      <c r="J6" s="2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15" customFormat="1" ht="12.75">
      <c r="A7" s="4"/>
      <c r="B7" s="4"/>
      <c r="C7" s="4"/>
      <c r="D7" s="4"/>
      <c r="E7" s="4"/>
      <c r="F7" s="5"/>
      <c r="G7" s="5"/>
      <c r="H7" s="5"/>
      <c r="I7" s="5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15" customFormat="1" ht="12.75">
      <c r="A8" s="4"/>
      <c r="B8" s="4"/>
      <c r="C8" s="4">
        <v>86</v>
      </c>
      <c r="D8" s="16">
        <v>15</v>
      </c>
      <c r="E8" s="8"/>
      <c r="F8" s="20"/>
      <c r="G8" s="20"/>
      <c r="H8" s="12"/>
      <c r="I8" s="5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15" customFormat="1" ht="14.25" customHeight="1">
      <c r="A9" s="4"/>
      <c r="B9" s="4"/>
      <c r="C9" s="4"/>
      <c r="D9" s="16"/>
      <c r="E9" s="8"/>
      <c r="F9" s="20" t="s">
        <v>14</v>
      </c>
      <c r="G9" s="20" t="s">
        <v>15</v>
      </c>
      <c r="H9" s="12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15" customFormat="1" ht="12.75">
      <c r="A10" s="4"/>
      <c r="B10" s="4"/>
      <c r="C10" s="4"/>
      <c r="D10" s="16"/>
      <c r="E10" s="8"/>
      <c r="F10" s="13"/>
      <c r="G10" s="13"/>
      <c r="H10" s="12"/>
      <c r="I10" s="5"/>
      <c r="J10" s="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15" customFormat="1" ht="12.75">
      <c r="A11" s="4"/>
      <c r="B11" s="4"/>
      <c r="C11" s="4"/>
      <c r="D11" s="19"/>
      <c r="E11" s="19"/>
      <c r="F11" s="5"/>
      <c r="G11" s="5"/>
      <c r="H11" s="5"/>
      <c r="I11" s="5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15" customFormat="1" ht="12.75">
      <c r="A12" s="4"/>
      <c r="B12" s="4"/>
      <c r="C12" s="4"/>
      <c r="D12" s="19"/>
      <c r="E12" s="19"/>
      <c r="F12" s="5"/>
      <c r="G12" s="5"/>
      <c r="H12" s="5"/>
      <c r="I12" s="5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15" customFormat="1" ht="12.75">
      <c r="A13" s="4"/>
      <c r="B13" s="4"/>
      <c r="C13" s="19"/>
      <c r="D13" s="19"/>
      <c r="E13" s="19"/>
      <c r="F13" s="5"/>
      <c r="G13" s="5"/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15" customFormat="1" ht="12.75">
      <c r="A14" s="8"/>
      <c r="B14" s="8"/>
      <c r="C14" s="20"/>
      <c r="D14" s="20"/>
      <c r="E14" s="20"/>
      <c r="F14" s="13"/>
      <c r="G14" s="13"/>
      <c r="H14" s="13"/>
      <c r="I14" s="13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15" customFormat="1" ht="15.75">
      <c r="A15" s="8"/>
      <c r="B15" s="8"/>
      <c r="C15" s="20"/>
      <c r="D15" s="20" t="s">
        <v>14</v>
      </c>
      <c r="E15" s="20" t="s">
        <v>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15" customFormat="1" ht="12.75">
      <c r="A16" s="9">
        <f>8-C8/10</f>
        <v>-0.5999999999999996</v>
      </c>
      <c r="B16" s="9">
        <f>10-D8/10</f>
        <v>8.5</v>
      </c>
      <c r="C16" s="21"/>
      <c r="D16" s="27">
        <f>A16</f>
        <v>-0.5999999999999996</v>
      </c>
      <c r="E16" s="27">
        <f>B16</f>
        <v>8.5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15" customFormat="1" ht="12.75">
      <c r="A17" s="9">
        <f>IF(C17&lt;=$A$1,$D$4*A16+$E$4*B16,A16)</f>
        <v>2.0700000000000003</v>
      </c>
      <c r="B17" s="9">
        <f>IF(C17&lt;=$A$1,$D$5*A16+$E$5*B16,B16)</f>
        <v>5.829999999999999</v>
      </c>
      <c r="C17" s="22">
        <v>1</v>
      </c>
      <c r="D17" s="27">
        <f>IF(C17&lt;=$A$1,A17,"")</f>
        <v>2.0700000000000003</v>
      </c>
      <c r="E17" s="27">
        <f>IF(C17&lt;=$A$1,B17,"")</f>
        <v>5.829999999999999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15" customFormat="1" ht="12.75">
      <c r="A18" s="9">
        <f aca="true" t="shared" si="0" ref="A18:A81">IF(C18&lt;=$A$1,$D$4*A17+$E$4*B17,A17)</f>
        <v>3.4050000000000002</v>
      </c>
      <c r="B18" s="9">
        <f aca="true" t="shared" si="1" ref="B18:B81">IF(C18&lt;=$A$1,$D$5*A17+$E$5*B17,B17)</f>
        <v>4.494999999999999</v>
      </c>
      <c r="C18" s="22">
        <f>C17+1</f>
        <v>2</v>
      </c>
      <c r="D18" s="27">
        <f aca="true" t="shared" si="2" ref="D18:D81">IF(C18&lt;=$A$1,A18,"")</f>
        <v>3.4050000000000002</v>
      </c>
      <c r="E18" s="27">
        <f aca="true" t="shared" si="3" ref="E18:E81">IF(C18&lt;=$A$1,B18,"")</f>
        <v>4.494999999999999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15" customFormat="1" ht="12.75">
      <c r="A19" s="9">
        <f t="shared" si="0"/>
        <v>4.0725</v>
      </c>
      <c r="B19" s="9">
        <f t="shared" si="1"/>
        <v>3.8274999999999992</v>
      </c>
      <c r="C19" s="22">
        <f aca="true" t="shared" si="4" ref="C19:C82">C18+1</f>
        <v>3</v>
      </c>
      <c r="D19" s="27">
        <f t="shared" si="2"/>
        <v>4.0725</v>
      </c>
      <c r="E19" s="27">
        <f t="shared" si="3"/>
        <v>3.8274999999999992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15" customFormat="1" ht="12.75">
      <c r="A20" s="9">
        <f t="shared" si="0"/>
        <v>4.40625</v>
      </c>
      <c r="B20" s="9">
        <f t="shared" si="1"/>
        <v>3.493749999999999</v>
      </c>
      <c r="C20" s="22">
        <f t="shared" si="4"/>
        <v>4</v>
      </c>
      <c r="D20" s="27">
        <f t="shared" si="2"/>
        <v>4.40625</v>
      </c>
      <c r="E20" s="27">
        <f t="shared" si="3"/>
        <v>3.493749999999999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15" customFormat="1" ht="12.75">
      <c r="A21" s="9">
        <f t="shared" si="0"/>
        <v>4.573125</v>
      </c>
      <c r="B21" s="9">
        <f t="shared" si="1"/>
        <v>3.326874999999999</v>
      </c>
      <c r="C21" s="22">
        <f t="shared" si="4"/>
        <v>5</v>
      </c>
      <c r="D21" s="27">
        <f t="shared" si="2"/>
        <v>4.573125</v>
      </c>
      <c r="E21" s="27">
        <f t="shared" si="3"/>
        <v>3.326874999999999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15" customFormat="1" ht="12.75">
      <c r="A22" s="9">
        <f t="shared" si="0"/>
        <v>4.6565625</v>
      </c>
      <c r="B22" s="9">
        <f t="shared" si="1"/>
        <v>3.243437499999999</v>
      </c>
      <c r="C22" s="22">
        <f t="shared" si="4"/>
        <v>6</v>
      </c>
      <c r="D22" s="27">
        <f t="shared" si="2"/>
        <v>4.6565625</v>
      </c>
      <c r="E22" s="27">
        <f t="shared" si="3"/>
        <v>3.243437499999999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15" customFormat="1" ht="12.75">
      <c r="A23" s="9">
        <f t="shared" si="0"/>
        <v>4.698281249999999</v>
      </c>
      <c r="B23" s="9">
        <f t="shared" si="1"/>
        <v>3.2017187499999986</v>
      </c>
      <c r="C23" s="22">
        <f t="shared" si="4"/>
        <v>7</v>
      </c>
      <c r="D23" s="27">
        <f t="shared" si="2"/>
        <v>4.698281249999999</v>
      </c>
      <c r="E23" s="27">
        <f t="shared" si="3"/>
        <v>3.2017187499999986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15" customFormat="1" ht="12.75">
      <c r="A24" s="9">
        <f t="shared" si="0"/>
        <v>4.719140624999999</v>
      </c>
      <c r="B24" s="9">
        <f t="shared" si="1"/>
        <v>3.1808593749999985</v>
      </c>
      <c r="C24" s="22">
        <f t="shared" si="4"/>
        <v>8</v>
      </c>
      <c r="D24" s="27">
        <f t="shared" si="2"/>
        <v>4.719140624999999</v>
      </c>
      <c r="E24" s="27">
        <f t="shared" si="3"/>
        <v>3.1808593749999985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15" customFormat="1" ht="12.75">
      <c r="A25" s="9">
        <f t="shared" si="0"/>
        <v>4.719140624999999</v>
      </c>
      <c r="B25" s="9">
        <f t="shared" si="1"/>
        <v>3.1808593749999985</v>
      </c>
      <c r="C25" s="22">
        <f t="shared" si="4"/>
        <v>9</v>
      </c>
      <c r="D25" s="27">
        <f t="shared" si="2"/>
      </c>
      <c r="E25" s="27">
        <f t="shared" si="3"/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15" customFormat="1" ht="12.75">
      <c r="A26" s="9">
        <f t="shared" si="0"/>
        <v>4.719140624999999</v>
      </c>
      <c r="B26" s="9">
        <f t="shared" si="1"/>
        <v>3.1808593749999985</v>
      </c>
      <c r="C26" s="22">
        <f t="shared" si="4"/>
        <v>10</v>
      </c>
      <c r="D26" s="27">
        <f t="shared" si="2"/>
      </c>
      <c r="E26" s="27">
        <f t="shared" si="3"/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15" customFormat="1" ht="12.75">
      <c r="A27" s="9">
        <f t="shared" si="0"/>
        <v>4.719140624999999</v>
      </c>
      <c r="B27" s="9">
        <f t="shared" si="1"/>
        <v>3.1808593749999985</v>
      </c>
      <c r="C27" s="22">
        <f t="shared" si="4"/>
        <v>11</v>
      </c>
      <c r="D27" s="27">
        <f t="shared" si="2"/>
      </c>
      <c r="E27" s="27">
        <f t="shared" si="3"/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5" customFormat="1" ht="12.75">
      <c r="A28" s="9">
        <f t="shared" si="0"/>
        <v>4.719140624999999</v>
      </c>
      <c r="B28" s="9">
        <f t="shared" si="1"/>
        <v>3.1808593749999985</v>
      </c>
      <c r="C28" s="22">
        <f t="shared" si="4"/>
        <v>12</v>
      </c>
      <c r="D28" s="27">
        <f t="shared" si="2"/>
      </c>
      <c r="E28" s="27">
        <f t="shared" si="3"/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5" customFormat="1" ht="12.75">
      <c r="A29" s="9">
        <f t="shared" si="0"/>
        <v>4.719140624999999</v>
      </c>
      <c r="B29" s="9">
        <f t="shared" si="1"/>
        <v>3.1808593749999985</v>
      </c>
      <c r="C29" s="22">
        <f t="shared" si="4"/>
        <v>13</v>
      </c>
      <c r="D29" s="27">
        <f t="shared" si="2"/>
      </c>
      <c r="E29" s="27">
        <f t="shared" si="3"/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5" customFormat="1" ht="12.75">
      <c r="A30" s="9">
        <f t="shared" si="0"/>
        <v>4.719140624999999</v>
      </c>
      <c r="B30" s="9">
        <f t="shared" si="1"/>
        <v>3.1808593749999985</v>
      </c>
      <c r="C30" s="22">
        <f t="shared" si="4"/>
        <v>14</v>
      </c>
      <c r="D30" s="27">
        <f t="shared" si="2"/>
      </c>
      <c r="E30" s="27">
        <f t="shared" si="3"/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5" customFormat="1" ht="12.75">
      <c r="A31" s="9">
        <f t="shared" si="0"/>
        <v>4.719140624999999</v>
      </c>
      <c r="B31" s="9">
        <f t="shared" si="1"/>
        <v>3.1808593749999985</v>
      </c>
      <c r="C31" s="22">
        <f t="shared" si="4"/>
        <v>15</v>
      </c>
      <c r="D31" s="27">
        <f t="shared" si="2"/>
      </c>
      <c r="E31" s="27">
        <f t="shared" si="3"/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5" customFormat="1" ht="12.75">
      <c r="A32" s="9">
        <f t="shared" si="0"/>
        <v>4.719140624999999</v>
      </c>
      <c r="B32" s="9">
        <f t="shared" si="1"/>
        <v>3.1808593749999985</v>
      </c>
      <c r="C32" s="22">
        <f t="shared" si="4"/>
        <v>16</v>
      </c>
      <c r="D32" s="27">
        <f t="shared" si="2"/>
      </c>
      <c r="E32" s="27">
        <f t="shared" si="3"/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5" customFormat="1" ht="12.75">
      <c r="A33" s="9">
        <f t="shared" si="0"/>
        <v>4.719140624999999</v>
      </c>
      <c r="B33" s="9">
        <f t="shared" si="1"/>
        <v>3.1808593749999985</v>
      </c>
      <c r="C33" s="22">
        <f t="shared" si="4"/>
        <v>17</v>
      </c>
      <c r="D33" s="27">
        <f t="shared" si="2"/>
      </c>
      <c r="E33" s="27">
        <f t="shared" si="3"/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5" customFormat="1" ht="12.75">
      <c r="A34" s="9">
        <f t="shared" si="0"/>
        <v>4.719140624999999</v>
      </c>
      <c r="B34" s="9">
        <f t="shared" si="1"/>
        <v>3.1808593749999985</v>
      </c>
      <c r="C34" s="22">
        <f t="shared" si="4"/>
        <v>18</v>
      </c>
      <c r="D34" s="27">
        <f t="shared" si="2"/>
      </c>
      <c r="E34" s="27">
        <f t="shared" si="3"/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5" customFormat="1" ht="12.75">
      <c r="A35" s="9">
        <f t="shared" si="0"/>
        <v>4.719140624999999</v>
      </c>
      <c r="B35" s="9">
        <f t="shared" si="1"/>
        <v>3.1808593749999985</v>
      </c>
      <c r="C35" s="22">
        <f t="shared" si="4"/>
        <v>19</v>
      </c>
      <c r="D35" s="27">
        <f t="shared" si="2"/>
      </c>
      <c r="E35" s="27">
        <f t="shared" si="3"/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15" customFormat="1" ht="12.75">
      <c r="A36" s="9">
        <f t="shared" si="0"/>
        <v>4.719140624999999</v>
      </c>
      <c r="B36" s="9">
        <f t="shared" si="1"/>
        <v>3.1808593749999985</v>
      </c>
      <c r="C36" s="22">
        <f t="shared" si="4"/>
        <v>20</v>
      </c>
      <c r="D36" s="27">
        <f t="shared" si="2"/>
      </c>
      <c r="E36" s="27">
        <f t="shared" si="3"/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5" customFormat="1" ht="12.75">
      <c r="A37" s="9">
        <f t="shared" si="0"/>
        <v>4.719140624999999</v>
      </c>
      <c r="B37" s="9">
        <f t="shared" si="1"/>
        <v>3.1808593749999985</v>
      </c>
      <c r="C37" s="22">
        <f t="shared" si="4"/>
        <v>21</v>
      </c>
      <c r="D37" s="27">
        <f t="shared" si="2"/>
      </c>
      <c r="E37" s="27">
        <f t="shared" si="3"/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5" customFormat="1" ht="12.75">
      <c r="A38" s="9">
        <f t="shared" si="0"/>
        <v>4.719140624999999</v>
      </c>
      <c r="B38" s="9">
        <f t="shared" si="1"/>
        <v>3.1808593749999985</v>
      </c>
      <c r="C38" s="22">
        <f t="shared" si="4"/>
        <v>22</v>
      </c>
      <c r="D38" s="27">
        <f t="shared" si="2"/>
      </c>
      <c r="E38" s="27">
        <f t="shared" si="3"/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5" customFormat="1" ht="12.75">
      <c r="A39" s="9">
        <f t="shared" si="0"/>
        <v>4.719140624999999</v>
      </c>
      <c r="B39" s="9">
        <f t="shared" si="1"/>
        <v>3.1808593749999985</v>
      </c>
      <c r="C39" s="22">
        <f t="shared" si="4"/>
        <v>23</v>
      </c>
      <c r="D39" s="27">
        <f t="shared" si="2"/>
      </c>
      <c r="E39" s="27">
        <f t="shared" si="3"/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15" customFormat="1" ht="12.75">
      <c r="A40" s="9">
        <f t="shared" si="0"/>
        <v>4.719140624999999</v>
      </c>
      <c r="B40" s="9">
        <f t="shared" si="1"/>
        <v>3.1808593749999985</v>
      </c>
      <c r="C40" s="22">
        <f t="shared" si="4"/>
        <v>24</v>
      </c>
      <c r="D40" s="27">
        <f t="shared" si="2"/>
      </c>
      <c r="E40" s="27">
        <f t="shared" si="3"/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15" customFormat="1" ht="12.75">
      <c r="A41" s="9">
        <f t="shared" si="0"/>
        <v>4.719140624999999</v>
      </c>
      <c r="B41" s="9">
        <f t="shared" si="1"/>
        <v>3.1808593749999985</v>
      </c>
      <c r="C41" s="22">
        <f t="shared" si="4"/>
        <v>25</v>
      </c>
      <c r="D41" s="27">
        <f t="shared" si="2"/>
      </c>
      <c r="E41" s="27">
        <f t="shared" si="3"/>
      </c>
      <c r="F41" s="9"/>
      <c r="G41" s="9"/>
      <c r="H41" s="9"/>
      <c r="I41" s="9"/>
      <c r="J41" s="9"/>
      <c r="K41" s="29" t="s">
        <v>16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5" customFormat="1" ht="12.75">
      <c r="A42" s="9">
        <f t="shared" si="0"/>
        <v>4.719140624999999</v>
      </c>
      <c r="B42" s="9">
        <f t="shared" si="1"/>
        <v>3.1808593749999985</v>
      </c>
      <c r="C42" s="22">
        <f t="shared" si="4"/>
        <v>26</v>
      </c>
      <c r="D42" s="27">
        <f t="shared" si="2"/>
      </c>
      <c r="E42" s="27">
        <f t="shared" si="3"/>
      </c>
      <c r="F42" s="10"/>
      <c r="G42" s="10"/>
      <c r="H42" s="10"/>
      <c r="I42" s="10"/>
      <c r="J42" s="10"/>
      <c r="K42" s="1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5" customFormat="1" ht="12.75">
      <c r="A43" s="9">
        <f t="shared" si="0"/>
        <v>4.719140624999999</v>
      </c>
      <c r="B43" s="9">
        <f t="shared" si="1"/>
        <v>3.1808593749999985</v>
      </c>
      <c r="C43" s="22">
        <f t="shared" si="4"/>
        <v>27</v>
      </c>
      <c r="D43" s="27">
        <f t="shared" si="2"/>
      </c>
      <c r="E43" s="27">
        <f t="shared" si="3"/>
      </c>
      <c r="F43" s="10"/>
      <c r="G43" s="10"/>
      <c r="H43" s="10"/>
      <c r="I43" s="10"/>
      <c r="J43" s="10"/>
      <c r="K43" s="1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5" customFormat="1" ht="12.75">
      <c r="A44" s="9">
        <f t="shared" si="0"/>
        <v>4.719140624999999</v>
      </c>
      <c r="B44" s="9">
        <f t="shared" si="1"/>
        <v>3.1808593749999985</v>
      </c>
      <c r="C44" s="22">
        <f t="shared" si="4"/>
        <v>28</v>
      </c>
      <c r="D44" s="27">
        <f t="shared" si="2"/>
      </c>
      <c r="E44" s="27">
        <f t="shared" si="3"/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5" customFormat="1" ht="12.75">
      <c r="A45" s="9">
        <f t="shared" si="0"/>
        <v>4.719140624999999</v>
      </c>
      <c r="B45" s="9">
        <f t="shared" si="1"/>
        <v>3.1808593749999985</v>
      </c>
      <c r="C45" s="22">
        <f t="shared" si="4"/>
        <v>29</v>
      </c>
      <c r="D45" s="27">
        <f t="shared" si="2"/>
      </c>
      <c r="E45" s="27">
        <f t="shared" si="3"/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5" customFormat="1" ht="12.75">
      <c r="A46" s="9">
        <f t="shared" si="0"/>
        <v>4.719140624999999</v>
      </c>
      <c r="B46" s="9">
        <f t="shared" si="1"/>
        <v>3.1808593749999985</v>
      </c>
      <c r="C46" s="22">
        <f t="shared" si="4"/>
        <v>30</v>
      </c>
      <c r="D46" s="27">
        <f t="shared" si="2"/>
      </c>
      <c r="E46" s="27">
        <f t="shared" si="3"/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15" customFormat="1" ht="12.75">
      <c r="A47" s="9">
        <f t="shared" si="0"/>
        <v>4.719140624999999</v>
      </c>
      <c r="B47" s="9">
        <f t="shared" si="1"/>
        <v>3.1808593749999985</v>
      </c>
      <c r="C47" s="22">
        <f t="shared" si="4"/>
        <v>31</v>
      </c>
      <c r="D47" s="27">
        <f t="shared" si="2"/>
      </c>
      <c r="E47" s="27">
        <f t="shared" si="3"/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6" t="s">
        <v>6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15" customFormat="1" ht="12.75">
      <c r="A48" s="9">
        <f t="shared" si="0"/>
        <v>4.719140624999999</v>
      </c>
      <c r="B48" s="9">
        <f t="shared" si="1"/>
        <v>3.1808593749999985</v>
      </c>
      <c r="C48" s="22">
        <f t="shared" si="4"/>
        <v>32</v>
      </c>
      <c r="D48" s="27">
        <f t="shared" si="2"/>
      </c>
      <c r="E48" s="27">
        <f t="shared" si="3"/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15" customFormat="1" ht="12.75">
      <c r="A49" s="9">
        <f t="shared" si="0"/>
        <v>4.719140624999999</v>
      </c>
      <c r="B49" s="9">
        <f t="shared" si="1"/>
        <v>3.1808593749999985</v>
      </c>
      <c r="C49" s="22">
        <f t="shared" si="4"/>
        <v>33</v>
      </c>
      <c r="D49" s="27">
        <f t="shared" si="2"/>
      </c>
      <c r="E49" s="27">
        <f t="shared" si="3"/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15" customFormat="1" ht="12.75">
      <c r="A50" s="9">
        <f t="shared" si="0"/>
        <v>4.719140624999999</v>
      </c>
      <c r="B50" s="9">
        <f t="shared" si="1"/>
        <v>3.1808593749999985</v>
      </c>
      <c r="C50" s="22">
        <f t="shared" si="4"/>
        <v>34</v>
      </c>
      <c r="D50" s="27">
        <f t="shared" si="2"/>
      </c>
      <c r="E50" s="27">
        <f t="shared" si="3"/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5" customFormat="1" ht="12.75">
      <c r="A51" s="9">
        <f t="shared" si="0"/>
        <v>4.719140624999999</v>
      </c>
      <c r="B51" s="9">
        <f t="shared" si="1"/>
        <v>3.1808593749999985</v>
      </c>
      <c r="C51" s="22">
        <f t="shared" si="4"/>
        <v>35</v>
      </c>
      <c r="D51" s="27">
        <f t="shared" si="2"/>
      </c>
      <c r="E51" s="27">
        <f t="shared" si="3"/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5" customFormat="1" ht="12.75">
      <c r="A52" s="9">
        <f t="shared" si="0"/>
        <v>4.719140624999999</v>
      </c>
      <c r="B52" s="9">
        <f t="shared" si="1"/>
        <v>3.1808593749999985</v>
      </c>
      <c r="C52" s="22">
        <f t="shared" si="4"/>
        <v>36</v>
      </c>
      <c r="D52" s="27">
        <f t="shared" si="2"/>
      </c>
      <c r="E52" s="27">
        <f t="shared" si="3"/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15" customFormat="1" ht="12.75">
      <c r="A53" s="9">
        <f t="shared" si="0"/>
        <v>4.719140624999999</v>
      </c>
      <c r="B53" s="9">
        <f t="shared" si="1"/>
        <v>3.1808593749999985</v>
      </c>
      <c r="C53" s="22">
        <f t="shared" si="4"/>
        <v>37</v>
      </c>
      <c r="D53" s="27">
        <f t="shared" si="2"/>
      </c>
      <c r="E53" s="27">
        <f t="shared" si="3"/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s="15" customFormat="1" ht="12.75">
      <c r="A54" s="9">
        <f t="shared" si="0"/>
        <v>4.719140624999999</v>
      </c>
      <c r="B54" s="9">
        <f t="shared" si="1"/>
        <v>3.1808593749999985</v>
      </c>
      <c r="C54" s="22">
        <f t="shared" si="4"/>
        <v>38</v>
      </c>
      <c r="D54" s="27">
        <f t="shared" si="2"/>
      </c>
      <c r="E54" s="27">
        <f t="shared" si="3"/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s="15" customFormat="1" ht="12.75">
      <c r="A55" s="9">
        <f t="shared" si="0"/>
        <v>4.719140624999999</v>
      </c>
      <c r="B55" s="9">
        <f t="shared" si="1"/>
        <v>3.1808593749999985</v>
      </c>
      <c r="C55" s="22">
        <f t="shared" si="4"/>
        <v>39</v>
      </c>
      <c r="D55" s="27">
        <f t="shared" si="2"/>
      </c>
      <c r="E55" s="27">
        <f t="shared" si="3"/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s="15" customFormat="1" ht="12.75">
      <c r="A56" s="9">
        <f t="shared" si="0"/>
        <v>4.719140624999999</v>
      </c>
      <c r="B56" s="9">
        <f t="shared" si="1"/>
        <v>3.1808593749999985</v>
      </c>
      <c r="C56" s="22">
        <f t="shared" si="4"/>
        <v>40</v>
      </c>
      <c r="D56" s="27">
        <f t="shared" si="2"/>
      </c>
      <c r="E56" s="27">
        <f t="shared" si="3"/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s="15" customFormat="1" ht="12.75">
      <c r="A57" s="9">
        <f t="shared" si="0"/>
        <v>4.719140624999999</v>
      </c>
      <c r="B57" s="9">
        <f t="shared" si="1"/>
        <v>3.1808593749999985</v>
      </c>
      <c r="C57" s="22">
        <f t="shared" si="4"/>
        <v>41</v>
      </c>
      <c r="D57" s="27">
        <f t="shared" si="2"/>
      </c>
      <c r="E57" s="27">
        <f t="shared" si="3"/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5" customFormat="1" ht="12.75">
      <c r="A58" s="9">
        <f t="shared" si="0"/>
        <v>4.719140624999999</v>
      </c>
      <c r="B58" s="9">
        <f t="shared" si="1"/>
        <v>3.1808593749999985</v>
      </c>
      <c r="C58" s="22">
        <f t="shared" si="4"/>
        <v>42</v>
      </c>
      <c r="D58" s="27">
        <f t="shared" si="2"/>
      </c>
      <c r="E58" s="27">
        <f t="shared" si="3"/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5" customFormat="1" ht="12.75">
      <c r="A59" s="9">
        <f t="shared" si="0"/>
        <v>4.719140624999999</v>
      </c>
      <c r="B59" s="9">
        <f t="shared" si="1"/>
        <v>3.1808593749999985</v>
      </c>
      <c r="C59" s="22">
        <f t="shared" si="4"/>
        <v>43</v>
      </c>
      <c r="D59" s="27">
        <f t="shared" si="2"/>
      </c>
      <c r="E59" s="27">
        <f t="shared" si="3"/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5" customFormat="1" ht="12.75">
      <c r="A60" s="9">
        <f t="shared" si="0"/>
        <v>4.719140624999999</v>
      </c>
      <c r="B60" s="9">
        <f t="shared" si="1"/>
        <v>3.1808593749999985</v>
      </c>
      <c r="C60" s="22">
        <f t="shared" si="4"/>
        <v>44</v>
      </c>
      <c r="D60" s="27">
        <f t="shared" si="2"/>
      </c>
      <c r="E60" s="27">
        <f t="shared" si="3"/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5" customFormat="1" ht="12.75">
      <c r="A61" s="9">
        <f t="shared" si="0"/>
        <v>4.719140624999999</v>
      </c>
      <c r="B61" s="9">
        <f t="shared" si="1"/>
        <v>3.1808593749999985</v>
      </c>
      <c r="C61" s="22">
        <f t="shared" si="4"/>
        <v>45</v>
      </c>
      <c r="D61" s="27">
        <f t="shared" si="2"/>
      </c>
      <c r="E61" s="27">
        <f t="shared" si="3"/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s="15" customFormat="1" ht="12.75">
      <c r="A62" s="9">
        <f t="shared" si="0"/>
        <v>4.719140624999999</v>
      </c>
      <c r="B62" s="9">
        <f t="shared" si="1"/>
        <v>3.1808593749999985</v>
      </c>
      <c r="C62" s="22">
        <f t="shared" si="4"/>
        <v>46</v>
      </c>
      <c r="D62" s="27">
        <f t="shared" si="2"/>
      </c>
      <c r="E62" s="27">
        <f t="shared" si="3"/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15" customFormat="1" ht="12.75">
      <c r="A63" s="9">
        <f t="shared" si="0"/>
        <v>4.719140624999999</v>
      </c>
      <c r="B63" s="9">
        <f t="shared" si="1"/>
        <v>3.1808593749999985</v>
      </c>
      <c r="C63" s="22">
        <f t="shared" si="4"/>
        <v>47</v>
      </c>
      <c r="D63" s="27">
        <f t="shared" si="2"/>
      </c>
      <c r="E63" s="27">
        <f t="shared" si="3"/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s="15" customFormat="1" ht="12.75">
      <c r="A64" s="9">
        <f t="shared" si="0"/>
        <v>4.719140624999999</v>
      </c>
      <c r="B64" s="9">
        <f t="shared" si="1"/>
        <v>3.1808593749999985</v>
      </c>
      <c r="C64" s="22">
        <f t="shared" si="4"/>
        <v>48</v>
      </c>
      <c r="D64" s="27">
        <f t="shared" si="2"/>
      </c>
      <c r="E64" s="27">
        <f t="shared" si="3"/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15" customFormat="1" ht="12.75">
      <c r="A65" s="9">
        <f t="shared" si="0"/>
        <v>4.719140624999999</v>
      </c>
      <c r="B65" s="9">
        <f t="shared" si="1"/>
        <v>3.1808593749999985</v>
      </c>
      <c r="C65" s="22">
        <f t="shared" si="4"/>
        <v>49</v>
      </c>
      <c r="D65" s="27">
        <f t="shared" si="2"/>
      </c>
      <c r="E65" s="27">
        <f t="shared" si="3"/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s="15" customFormat="1" ht="12.75">
      <c r="A66" s="9">
        <f t="shared" si="0"/>
        <v>4.719140624999999</v>
      </c>
      <c r="B66" s="9">
        <f t="shared" si="1"/>
        <v>3.1808593749999985</v>
      </c>
      <c r="C66" s="22">
        <f t="shared" si="4"/>
        <v>50</v>
      </c>
      <c r="D66" s="27">
        <f t="shared" si="2"/>
      </c>
      <c r="E66" s="27">
        <f t="shared" si="3"/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5" customFormat="1" ht="12.75">
      <c r="A67" s="9">
        <f t="shared" si="0"/>
        <v>4.719140624999999</v>
      </c>
      <c r="B67" s="9">
        <f t="shared" si="1"/>
        <v>3.1808593749999985</v>
      </c>
      <c r="C67" s="22">
        <f t="shared" si="4"/>
        <v>51</v>
      </c>
      <c r="D67" s="27">
        <f t="shared" si="2"/>
      </c>
      <c r="E67" s="27">
        <f t="shared" si="3"/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15" customFormat="1" ht="12.75">
      <c r="A68" s="9">
        <f t="shared" si="0"/>
        <v>4.719140624999999</v>
      </c>
      <c r="B68" s="9">
        <f t="shared" si="1"/>
        <v>3.1808593749999985</v>
      </c>
      <c r="C68" s="22">
        <f t="shared" si="4"/>
        <v>52</v>
      </c>
      <c r="D68" s="27">
        <f t="shared" si="2"/>
      </c>
      <c r="E68" s="27">
        <f t="shared" si="3"/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15" customFormat="1" ht="12.75">
      <c r="A69" s="9">
        <f t="shared" si="0"/>
        <v>4.719140624999999</v>
      </c>
      <c r="B69" s="9">
        <f t="shared" si="1"/>
        <v>3.1808593749999985</v>
      </c>
      <c r="C69" s="22">
        <f t="shared" si="4"/>
        <v>53</v>
      </c>
      <c r="D69" s="27">
        <f t="shared" si="2"/>
      </c>
      <c r="E69" s="27">
        <f t="shared" si="3"/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15" customFormat="1" ht="12.75">
      <c r="A70" s="9">
        <f t="shared" si="0"/>
        <v>4.719140624999999</v>
      </c>
      <c r="B70" s="9">
        <f t="shared" si="1"/>
        <v>3.1808593749999985</v>
      </c>
      <c r="C70" s="22">
        <f t="shared" si="4"/>
        <v>54</v>
      </c>
      <c r="D70" s="27">
        <f t="shared" si="2"/>
      </c>
      <c r="E70" s="27">
        <f t="shared" si="3"/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15" customFormat="1" ht="12.75">
      <c r="A71" s="9">
        <f t="shared" si="0"/>
        <v>4.719140624999999</v>
      </c>
      <c r="B71" s="9">
        <f t="shared" si="1"/>
        <v>3.1808593749999985</v>
      </c>
      <c r="C71" s="22">
        <f t="shared" si="4"/>
        <v>55</v>
      </c>
      <c r="D71" s="27">
        <f t="shared" si="2"/>
      </c>
      <c r="E71" s="27">
        <f t="shared" si="3"/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15" customFormat="1" ht="12.75">
      <c r="A72" s="9">
        <f t="shared" si="0"/>
        <v>4.719140624999999</v>
      </c>
      <c r="B72" s="9">
        <f t="shared" si="1"/>
        <v>3.1808593749999985</v>
      </c>
      <c r="C72" s="22">
        <f t="shared" si="4"/>
        <v>56</v>
      </c>
      <c r="D72" s="27">
        <f t="shared" si="2"/>
      </c>
      <c r="E72" s="27">
        <f t="shared" si="3"/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5" customFormat="1" ht="12.75">
      <c r="A73" s="9">
        <f t="shared" si="0"/>
        <v>4.719140624999999</v>
      </c>
      <c r="B73" s="9">
        <f t="shared" si="1"/>
        <v>3.1808593749999985</v>
      </c>
      <c r="C73" s="22">
        <f t="shared" si="4"/>
        <v>57</v>
      </c>
      <c r="D73" s="27">
        <f t="shared" si="2"/>
      </c>
      <c r="E73" s="27">
        <f t="shared" si="3"/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5" customFormat="1" ht="12.75">
      <c r="A74" s="9">
        <f t="shared" si="0"/>
        <v>4.719140624999999</v>
      </c>
      <c r="B74" s="9">
        <f t="shared" si="1"/>
        <v>3.1808593749999985</v>
      </c>
      <c r="C74" s="22">
        <f t="shared" si="4"/>
        <v>58</v>
      </c>
      <c r="D74" s="27">
        <f t="shared" si="2"/>
      </c>
      <c r="E74" s="27">
        <f t="shared" si="3"/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5" customFormat="1" ht="12.75">
      <c r="A75" s="9">
        <f t="shared" si="0"/>
        <v>4.719140624999999</v>
      </c>
      <c r="B75" s="9">
        <f t="shared" si="1"/>
        <v>3.1808593749999985</v>
      </c>
      <c r="C75" s="22">
        <f t="shared" si="4"/>
        <v>59</v>
      </c>
      <c r="D75" s="27">
        <f t="shared" si="2"/>
      </c>
      <c r="E75" s="27">
        <f t="shared" si="3"/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5" customFormat="1" ht="12.75">
      <c r="A76" s="9">
        <f t="shared" si="0"/>
        <v>4.719140624999999</v>
      </c>
      <c r="B76" s="9">
        <f t="shared" si="1"/>
        <v>3.1808593749999985</v>
      </c>
      <c r="C76" s="22">
        <f t="shared" si="4"/>
        <v>60</v>
      </c>
      <c r="D76" s="27">
        <f t="shared" si="2"/>
      </c>
      <c r="E76" s="27">
        <f t="shared" si="3"/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s="15" customFormat="1" ht="12.75">
      <c r="A77" s="9">
        <f t="shared" si="0"/>
        <v>4.719140624999999</v>
      </c>
      <c r="B77" s="9">
        <f t="shared" si="1"/>
        <v>3.1808593749999985</v>
      </c>
      <c r="C77" s="22">
        <f t="shared" si="4"/>
        <v>61</v>
      </c>
      <c r="D77" s="27">
        <f t="shared" si="2"/>
      </c>
      <c r="E77" s="27">
        <f t="shared" si="3"/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s="15" customFormat="1" ht="12.75">
      <c r="A78" s="9">
        <f t="shared" si="0"/>
        <v>4.719140624999999</v>
      </c>
      <c r="B78" s="9">
        <f t="shared" si="1"/>
        <v>3.1808593749999985</v>
      </c>
      <c r="C78" s="22">
        <f t="shared" si="4"/>
        <v>62</v>
      </c>
      <c r="D78" s="27">
        <f t="shared" si="2"/>
      </c>
      <c r="E78" s="27">
        <f t="shared" si="3"/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s="15" customFormat="1" ht="12.75">
      <c r="A79" s="9">
        <f t="shared" si="0"/>
        <v>4.719140624999999</v>
      </c>
      <c r="B79" s="9">
        <f t="shared" si="1"/>
        <v>3.1808593749999985</v>
      </c>
      <c r="C79" s="22">
        <f t="shared" si="4"/>
        <v>63</v>
      </c>
      <c r="D79" s="27">
        <f t="shared" si="2"/>
      </c>
      <c r="E79" s="27">
        <f t="shared" si="3"/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s="15" customFormat="1" ht="12.75">
      <c r="A80" s="9">
        <f t="shared" si="0"/>
        <v>4.719140624999999</v>
      </c>
      <c r="B80" s="9">
        <f t="shared" si="1"/>
        <v>3.1808593749999985</v>
      </c>
      <c r="C80" s="22">
        <f t="shared" si="4"/>
        <v>64</v>
      </c>
      <c r="D80" s="27">
        <f t="shared" si="2"/>
      </c>
      <c r="E80" s="27">
        <f t="shared" si="3"/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s="15" customFormat="1" ht="12.75">
      <c r="A81" s="9">
        <f t="shared" si="0"/>
        <v>4.719140624999999</v>
      </c>
      <c r="B81" s="9">
        <f t="shared" si="1"/>
        <v>3.1808593749999985</v>
      </c>
      <c r="C81" s="22">
        <f t="shared" si="4"/>
        <v>65</v>
      </c>
      <c r="D81" s="27">
        <f t="shared" si="2"/>
      </c>
      <c r="E81" s="27">
        <f t="shared" si="3"/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s="15" customFormat="1" ht="12.75">
      <c r="A82" s="9">
        <f aca="true" t="shared" si="5" ref="A82:A116">IF(C82&lt;=$A$1,$D$4*A81+$E$4*B81,A81)</f>
        <v>4.719140624999999</v>
      </c>
      <c r="B82" s="9">
        <f aca="true" t="shared" si="6" ref="B82:B116">IF(C82&lt;=$A$1,$D$5*A81+$E$5*B81,B81)</f>
        <v>3.1808593749999985</v>
      </c>
      <c r="C82" s="22">
        <f t="shared" si="4"/>
        <v>66</v>
      </c>
      <c r="D82" s="27">
        <f aca="true" t="shared" si="7" ref="D82:D116">IF(C82&lt;=$A$1,A82,"")</f>
      </c>
      <c r="E82" s="27">
        <f aca="true" t="shared" si="8" ref="E82:E116">IF(C82&lt;=$A$1,B82,"")</f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15" customFormat="1" ht="12.75">
      <c r="A83" s="9">
        <f t="shared" si="5"/>
        <v>4.719140624999999</v>
      </c>
      <c r="B83" s="9">
        <f t="shared" si="6"/>
        <v>3.1808593749999985</v>
      </c>
      <c r="C83" s="22">
        <f aca="true" t="shared" si="9" ref="C83:C116">C82+1</f>
        <v>67</v>
      </c>
      <c r="D83" s="27">
        <f t="shared" si="7"/>
      </c>
      <c r="E83" s="27">
        <f t="shared" si="8"/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s="15" customFormat="1" ht="12.75">
      <c r="A84" s="9">
        <f t="shared" si="5"/>
        <v>4.719140624999999</v>
      </c>
      <c r="B84" s="9">
        <f t="shared" si="6"/>
        <v>3.1808593749999985</v>
      </c>
      <c r="C84" s="22">
        <f t="shared" si="9"/>
        <v>68</v>
      </c>
      <c r="D84" s="27">
        <f t="shared" si="7"/>
      </c>
      <c r="E84" s="27">
        <f t="shared" si="8"/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s="15" customFormat="1" ht="12.75">
      <c r="A85" s="9">
        <f t="shared" si="5"/>
        <v>4.719140624999999</v>
      </c>
      <c r="B85" s="9">
        <f t="shared" si="6"/>
        <v>3.1808593749999985</v>
      </c>
      <c r="C85" s="22">
        <f t="shared" si="9"/>
        <v>69</v>
      </c>
      <c r="D85" s="27">
        <f t="shared" si="7"/>
      </c>
      <c r="E85" s="27">
        <f t="shared" si="8"/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s="15" customFormat="1" ht="12.75">
      <c r="A86" s="9">
        <f t="shared" si="5"/>
        <v>4.719140624999999</v>
      </c>
      <c r="B86" s="9">
        <f t="shared" si="6"/>
        <v>3.1808593749999985</v>
      </c>
      <c r="C86" s="22">
        <f t="shared" si="9"/>
        <v>70</v>
      </c>
      <c r="D86" s="27">
        <f t="shared" si="7"/>
      </c>
      <c r="E86" s="27">
        <f t="shared" si="8"/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s="15" customFormat="1" ht="12.75">
      <c r="A87" s="9">
        <f t="shared" si="5"/>
        <v>4.719140624999999</v>
      </c>
      <c r="B87" s="9">
        <f t="shared" si="6"/>
        <v>3.1808593749999985</v>
      </c>
      <c r="C87" s="22">
        <f t="shared" si="9"/>
        <v>71</v>
      </c>
      <c r="D87" s="27">
        <f t="shared" si="7"/>
      </c>
      <c r="E87" s="27">
        <f t="shared" si="8"/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s="15" customFormat="1" ht="12.75">
      <c r="A88" s="9">
        <f t="shared" si="5"/>
        <v>4.719140624999999</v>
      </c>
      <c r="B88" s="9">
        <f t="shared" si="6"/>
        <v>3.1808593749999985</v>
      </c>
      <c r="C88" s="22">
        <f t="shared" si="9"/>
        <v>72</v>
      </c>
      <c r="D88" s="27">
        <f t="shared" si="7"/>
      </c>
      <c r="E88" s="27">
        <f t="shared" si="8"/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s="15" customFormat="1" ht="12.75">
      <c r="A89" s="9">
        <f t="shared" si="5"/>
        <v>4.719140624999999</v>
      </c>
      <c r="B89" s="9">
        <f t="shared" si="6"/>
        <v>3.1808593749999985</v>
      </c>
      <c r="C89" s="22">
        <f t="shared" si="9"/>
        <v>73</v>
      </c>
      <c r="D89" s="27">
        <f t="shared" si="7"/>
      </c>
      <c r="E89" s="27">
        <f t="shared" si="8"/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s="15" customFormat="1" ht="12.75">
      <c r="A90" s="9">
        <f t="shared" si="5"/>
        <v>4.719140624999999</v>
      </c>
      <c r="B90" s="9">
        <f t="shared" si="6"/>
        <v>3.1808593749999985</v>
      </c>
      <c r="C90" s="22">
        <f t="shared" si="9"/>
        <v>74</v>
      </c>
      <c r="D90" s="27">
        <f t="shared" si="7"/>
      </c>
      <c r="E90" s="27">
        <f t="shared" si="8"/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s="15" customFormat="1" ht="12.75">
      <c r="A91" s="9">
        <f t="shared" si="5"/>
        <v>4.719140624999999</v>
      </c>
      <c r="B91" s="9">
        <f t="shared" si="6"/>
        <v>3.1808593749999985</v>
      </c>
      <c r="C91" s="22">
        <f t="shared" si="9"/>
        <v>75</v>
      </c>
      <c r="D91" s="27">
        <f t="shared" si="7"/>
      </c>
      <c r="E91" s="27">
        <f t="shared" si="8"/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s="15" customFormat="1" ht="12.75">
      <c r="A92" s="9">
        <f t="shared" si="5"/>
        <v>4.719140624999999</v>
      </c>
      <c r="B92" s="9">
        <f t="shared" si="6"/>
        <v>3.1808593749999985</v>
      </c>
      <c r="C92" s="22">
        <f t="shared" si="9"/>
        <v>76</v>
      </c>
      <c r="D92" s="27">
        <f t="shared" si="7"/>
      </c>
      <c r="E92" s="27">
        <f t="shared" si="8"/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s="15" customFormat="1" ht="12.75">
      <c r="A93" s="9">
        <f t="shared" si="5"/>
        <v>4.719140624999999</v>
      </c>
      <c r="B93" s="9">
        <f t="shared" si="6"/>
        <v>3.1808593749999985</v>
      </c>
      <c r="C93" s="22">
        <f t="shared" si="9"/>
        <v>77</v>
      </c>
      <c r="D93" s="27">
        <f t="shared" si="7"/>
      </c>
      <c r="E93" s="27">
        <f t="shared" si="8"/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s="15" customFormat="1" ht="12.75">
      <c r="A94" s="9">
        <f t="shared" si="5"/>
        <v>4.719140624999999</v>
      </c>
      <c r="B94" s="9">
        <f t="shared" si="6"/>
        <v>3.1808593749999985</v>
      </c>
      <c r="C94" s="22">
        <f t="shared" si="9"/>
        <v>78</v>
      </c>
      <c r="D94" s="27">
        <f t="shared" si="7"/>
      </c>
      <c r="E94" s="27">
        <f t="shared" si="8"/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2.75">
      <c r="A95" s="9">
        <f t="shared" si="5"/>
        <v>4.719140624999999</v>
      </c>
      <c r="B95" s="9">
        <f t="shared" si="6"/>
        <v>3.1808593749999985</v>
      </c>
      <c r="C95" s="22">
        <f t="shared" si="9"/>
        <v>79</v>
      </c>
      <c r="D95" s="27">
        <f t="shared" si="7"/>
      </c>
      <c r="E95" s="27">
        <f t="shared" si="8"/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2.75">
      <c r="A96" s="9">
        <f t="shared" si="5"/>
        <v>4.719140624999999</v>
      </c>
      <c r="B96" s="9">
        <f t="shared" si="6"/>
        <v>3.1808593749999985</v>
      </c>
      <c r="C96" s="22">
        <f t="shared" si="9"/>
        <v>80</v>
      </c>
      <c r="D96" s="27">
        <f t="shared" si="7"/>
      </c>
      <c r="E96" s="27">
        <f t="shared" si="8"/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2.75">
      <c r="A97" s="9">
        <f t="shared" si="5"/>
        <v>4.719140624999999</v>
      </c>
      <c r="B97" s="9">
        <f t="shared" si="6"/>
        <v>3.1808593749999985</v>
      </c>
      <c r="C97" s="22">
        <f t="shared" si="9"/>
        <v>81</v>
      </c>
      <c r="D97" s="27">
        <f t="shared" si="7"/>
      </c>
      <c r="E97" s="27">
        <f t="shared" si="8"/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2.75">
      <c r="A98" s="9">
        <f t="shared" si="5"/>
        <v>4.719140624999999</v>
      </c>
      <c r="B98" s="9">
        <f t="shared" si="6"/>
        <v>3.1808593749999985</v>
      </c>
      <c r="C98" s="22">
        <f t="shared" si="9"/>
        <v>82</v>
      </c>
      <c r="D98" s="27">
        <f t="shared" si="7"/>
      </c>
      <c r="E98" s="27">
        <f t="shared" si="8"/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2.75">
      <c r="A99" s="9">
        <f t="shared" si="5"/>
        <v>4.719140624999999</v>
      </c>
      <c r="B99" s="9">
        <f t="shared" si="6"/>
        <v>3.1808593749999985</v>
      </c>
      <c r="C99" s="22">
        <f t="shared" si="9"/>
        <v>83</v>
      </c>
      <c r="D99" s="27">
        <f t="shared" si="7"/>
      </c>
      <c r="E99" s="27">
        <f t="shared" si="8"/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2.75">
      <c r="A100" s="9">
        <f t="shared" si="5"/>
        <v>4.719140624999999</v>
      </c>
      <c r="B100" s="9">
        <f t="shared" si="6"/>
        <v>3.1808593749999985</v>
      </c>
      <c r="C100" s="22">
        <f t="shared" si="9"/>
        <v>84</v>
      </c>
      <c r="D100" s="27">
        <f t="shared" si="7"/>
      </c>
      <c r="E100" s="27">
        <f t="shared" si="8"/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2.75">
      <c r="A101" s="9">
        <f t="shared" si="5"/>
        <v>4.719140624999999</v>
      </c>
      <c r="B101" s="9">
        <f t="shared" si="6"/>
        <v>3.1808593749999985</v>
      </c>
      <c r="C101" s="22">
        <f t="shared" si="9"/>
        <v>85</v>
      </c>
      <c r="D101" s="27">
        <f t="shared" si="7"/>
      </c>
      <c r="E101" s="27">
        <f t="shared" si="8"/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2.75">
      <c r="A102" s="9">
        <f t="shared" si="5"/>
        <v>4.719140624999999</v>
      </c>
      <c r="B102" s="9">
        <f t="shared" si="6"/>
        <v>3.1808593749999985</v>
      </c>
      <c r="C102" s="22">
        <f t="shared" si="9"/>
        <v>86</v>
      </c>
      <c r="D102" s="27">
        <f t="shared" si="7"/>
      </c>
      <c r="E102" s="27">
        <f t="shared" si="8"/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2.75">
      <c r="A103" s="9">
        <f t="shared" si="5"/>
        <v>4.719140624999999</v>
      </c>
      <c r="B103" s="9">
        <f t="shared" si="6"/>
        <v>3.1808593749999985</v>
      </c>
      <c r="C103" s="22">
        <f t="shared" si="9"/>
        <v>87</v>
      </c>
      <c r="D103" s="27">
        <f t="shared" si="7"/>
      </c>
      <c r="E103" s="27">
        <f t="shared" si="8"/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2.75">
      <c r="A104" s="9">
        <f t="shared" si="5"/>
        <v>4.719140624999999</v>
      </c>
      <c r="B104" s="9">
        <f t="shared" si="6"/>
        <v>3.1808593749999985</v>
      </c>
      <c r="C104" s="22">
        <f t="shared" si="9"/>
        <v>88</v>
      </c>
      <c r="D104" s="27">
        <f t="shared" si="7"/>
      </c>
      <c r="E104" s="27">
        <f t="shared" si="8"/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2.75">
      <c r="A105" s="9">
        <f t="shared" si="5"/>
        <v>4.719140624999999</v>
      </c>
      <c r="B105" s="9">
        <f t="shared" si="6"/>
        <v>3.1808593749999985</v>
      </c>
      <c r="C105" s="22">
        <f t="shared" si="9"/>
        <v>89</v>
      </c>
      <c r="D105" s="27">
        <f t="shared" si="7"/>
      </c>
      <c r="E105" s="27">
        <f t="shared" si="8"/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2.75">
      <c r="A106" s="9">
        <f t="shared" si="5"/>
        <v>4.719140624999999</v>
      </c>
      <c r="B106" s="9">
        <f t="shared" si="6"/>
        <v>3.1808593749999985</v>
      </c>
      <c r="C106" s="22">
        <f t="shared" si="9"/>
        <v>90</v>
      </c>
      <c r="D106" s="27">
        <f t="shared" si="7"/>
      </c>
      <c r="E106" s="27">
        <f t="shared" si="8"/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2.75">
      <c r="A107" s="9">
        <f t="shared" si="5"/>
        <v>4.719140624999999</v>
      </c>
      <c r="B107" s="9">
        <f t="shared" si="6"/>
        <v>3.1808593749999985</v>
      </c>
      <c r="C107" s="22">
        <f t="shared" si="9"/>
        <v>91</v>
      </c>
      <c r="D107" s="27">
        <f t="shared" si="7"/>
      </c>
      <c r="E107" s="27">
        <f t="shared" si="8"/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2.75">
      <c r="A108" s="9">
        <f t="shared" si="5"/>
        <v>4.719140624999999</v>
      </c>
      <c r="B108" s="9">
        <f t="shared" si="6"/>
        <v>3.1808593749999985</v>
      </c>
      <c r="C108" s="22">
        <f t="shared" si="9"/>
        <v>92</v>
      </c>
      <c r="D108" s="27">
        <f t="shared" si="7"/>
      </c>
      <c r="E108" s="27">
        <f t="shared" si="8"/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2.75">
      <c r="A109" s="9">
        <f t="shared" si="5"/>
        <v>4.719140624999999</v>
      </c>
      <c r="B109" s="9">
        <f t="shared" si="6"/>
        <v>3.1808593749999985</v>
      </c>
      <c r="C109" s="22">
        <f t="shared" si="9"/>
        <v>93</v>
      </c>
      <c r="D109" s="27">
        <f t="shared" si="7"/>
      </c>
      <c r="E109" s="27">
        <f t="shared" si="8"/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2.75">
      <c r="A110" s="9">
        <f t="shared" si="5"/>
        <v>4.719140624999999</v>
      </c>
      <c r="B110" s="9">
        <f t="shared" si="6"/>
        <v>3.1808593749999985</v>
      </c>
      <c r="C110" s="22">
        <f t="shared" si="9"/>
        <v>94</v>
      </c>
      <c r="D110" s="27">
        <f t="shared" si="7"/>
      </c>
      <c r="E110" s="27">
        <f t="shared" si="8"/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2.75">
      <c r="A111" s="9">
        <f t="shared" si="5"/>
        <v>4.719140624999999</v>
      </c>
      <c r="B111" s="9">
        <f t="shared" si="6"/>
        <v>3.1808593749999985</v>
      </c>
      <c r="C111" s="22">
        <f t="shared" si="9"/>
        <v>95</v>
      </c>
      <c r="D111" s="27">
        <f t="shared" si="7"/>
      </c>
      <c r="E111" s="27">
        <f t="shared" si="8"/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2.75">
      <c r="A112" s="9">
        <f t="shared" si="5"/>
        <v>4.719140624999999</v>
      </c>
      <c r="B112" s="9">
        <f t="shared" si="6"/>
        <v>3.1808593749999985</v>
      </c>
      <c r="C112" s="22">
        <f t="shared" si="9"/>
        <v>96</v>
      </c>
      <c r="D112" s="27">
        <f t="shared" si="7"/>
      </c>
      <c r="E112" s="27">
        <f t="shared" si="8"/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2.75">
      <c r="A113" s="9">
        <f t="shared" si="5"/>
        <v>4.719140624999999</v>
      </c>
      <c r="B113" s="9">
        <f t="shared" si="6"/>
        <v>3.1808593749999985</v>
      </c>
      <c r="C113" s="22">
        <f t="shared" si="9"/>
        <v>97</v>
      </c>
      <c r="D113" s="27">
        <f t="shared" si="7"/>
      </c>
      <c r="E113" s="27">
        <f t="shared" si="8"/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2.75">
      <c r="A114" s="9">
        <f t="shared" si="5"/>
        <v>4.719140624999999</v>
      </c>
      <c r="B114" s="9">
        <f t="shared" si="6"/>
        <v>3.1808593749999985</v>
      </c>
      <c r="C114" s="22">
        <f t="shared" si="9"/>
        <v>98</v>
      </c>
      <c r="D114" s="27">
        <f t="shared" si="7"/>
      </c>
      <c r="E114" s="27">
        <f t="shared" si="8"/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2.75">
      <c r="A115" s="9">
        <f t="shared" si="5"/>
        <v>4.719140624999999</v>
      </c>
      <c r="B115" s="9">
        <f t="shared" si="6"/>
        <v>3.1808593749999985</v>
      </c>
      <c r="C115" s="22">
        <f t="shared" si="9"/>
        <v>99</v>
      </c>
      <c r="D115" s="27">
        <f t="shared" si="7"/>
      </c>
      <c r="E115" s="27">
        <f t="shared" si="8"/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2.75">
      <c r="A116" s="9">
        <f t="shared" si="5"/>
        <v>4.719140624999999</v>
      </c>
      <c r="B116" s="9">
        <f t="shared" si="6"/>
        <v>3.1808593749999985</v>
      </c>
      <c r="C116" s="22">
        <f t="shared" si="9"/>
        <v>100</v>
      </c>
      <c r="D116" s="27">
        <f t="shared" si="7"/>
      </c>
      <c r="E116" s="27">
        <f t="shared" si="8"/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2.75">
      <c r="A117" s="9"/>
      <c r="B117" s="9"/>
      <c r="C117" s="22"/>
      <c r="D117" s="28"/>
      <c r="E117" s="2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2.75">
      <c r="A118" s="9"/>
      <c r="B118" s="9"/>
      <c r="C118" s="22"/>
      <c r="D118" s="28"/>
      <c r="E118" s="2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12.75">
      <c r="A119" s="9"/>
      <c r="B119" s="9"/>
      <c r="C119" s="21"/>
      <c r="D119" s="28"/>
      <c r="E119" s="2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ht="12.75">
      <c r="A120" s="9"/>
      <c r="B120" s="9"/>
      <c r="C120" s="21"/>
      <c r="D120" s="28"/>
      <c r="E120" s="28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ht="12.75">
      <c r="A121" s="9"/>
      <c r="B121" s="9"/>
      <c r="C121" s="21"/>
      <c r="D121" s="28"/>
      <c r="E121" s="28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5" s="4" customFormat="1" ht="12.75">
      <c r="A122" s="9"/>
      <c r="B122" s="9"/>
      <c r="C122" s="18"/>
      <c r="D122" s="3"/>
      <c r="E122" s="3"/>
    </row>
    <row r="123" spans="4:5" s="4" customFormat="1" ht="12.75">
      <c r="D123" s="3"/>
      <c r="E123" s="3"/>
    </row>
    <row r="124" spans="4:5" s="4" customFormat="1" ht="12.75">
      <c r="D124" s="3"/>
      <c r="E124" s="3"/>
    </row>
    <row r="125" spans="4:5" s="4" customFormat="1" ht="12.75">
      <c r="D125" s="3"/>
      <c r="E125" s="3"/>
    </row>
    <row r="126" spans="4:5" s="4" customFormat="1" ht="12.75">
      <c r="D126" s="3"/>
      <c r="E126" s="3"/>
    </row>
    <row r="127" spans="4:5" s="4" customFormat="1" ht="12.75">
      <c r="D127" s="3"/>
      <c r="E127" s="3"/>
    </row>
    <row r="128" spans="4:5" s="4" customFormat="1" ht="12.75">
      <c r="D128" s="3"/>
      <c r="E128" s="3"/>
    </row>
    <row r="129" spans="4:5" s="4" customFormat="1" ht="12.75">
      <c r="D129" s="3"/>
      <c r="E129" s="3"/>
    </row>
    <row r="130" spans="4:5" s="4" customFormat="1" ht="12.75">
      <c r="D130" s="3"/>
      <c r="E130" s="3"/>
    </row>
    <row r="131" spans="4:5" s="4" customFormat="1" ht="12.75">
      <c r="D131" s="3"/>
      <c r="E131" s="3"/>
    </row>
    <row r="132" spans="4:5" s="4" customFormat="1" ht="12.75">
      <c r="D132" s="3"/>
      <c r="E132" s="3"/>
    </row>
    <row r="133" spans="4:5" s="4" customFormat="1" ht="12.75">
      <c r="D133" s="3"/>
      <c r="E133" s="3"/>
    </row>
    <row r="134" spans="4:5" s="4" customFormat="1" ht="12.75">
      <c r="D134" s="3"/>
      <c r="E134" s="3"/>
    </row>
    <row r="135" spans="4:5" s="4" customFormat="1" ht="12.75">
      <c r="D135" s="3"/>
      <c r="E135" s="3"/>
    </row>
    <row r="136" spans="4:5" s="4" customFormat="1" ht="12.75">
      <c r="D136" s="3"/>
      <c r="E136" s="3"/>
    </row>
    <row r="137" spans="4:5" s="4" customFormat="1" ht="12.75">
      <c r="D137" s="3"/>
      <c r="E137" s="3"/>
    </row>
    <row r="138" spans="4:5" s="4" customFormat="1" ht="12.75">
      <c r="D138" s="3"/>
      <c r="E138" s="3"/>
    </row>
    <row r="139" spans="4:5" s="4" customFormat="1" ht="12.75">
      <c r="D139" s="3"/>
      <c r="E139" s="3"/>
    </row>
    <row r="140" spans="4:5" s="4" customFormat="1" ht="12.75">
      <c r="D140" s="3"/>
      <c r="E140" s="3"/>
    </row>
    <row r="141" spans="4:5" s="4" customFormat="1" ht="12.75">
      <c r="D141" s="3"/>
      <c r="E141" s="3"/>
    </row>
    <row r="142" spans="4:5" s="4" customFormat="1" ht="12.75">
      <c r="D142" s="3"/>
      <c r="E142" s="3"/>
    </row>
    <row r="143" spans="4:5" s="4" customFormat="1" ht="12.75">
      <c r="D143" s="3"/>
      <c r="E143" s="3"/>
    </row>
    <row r="144" spans="4:5" s="4" customFormat="1" ht="12.75">
      <c r="D144" s="3"/>
      <c r="E144" s="3"/>
    </row>
    <row r="145" spans="4:5" s="4" customFormat="1" ht="12.75">
      <c r="D145" s="3"/>
      <c r="E145" s="3"/>
    </row>
    <row r="146" spans="4:5" s="4" customFormat="1" ht="12.75">
      <c r="D146" s="3"/>
      <c r="E146" s="3"/>
    </row>
    <row r="147" spans="4:5" s="4" customFormat="1" ht="12.75">
      <c r="D147" s="3"/>
      <c r="E147" s="3"/>
    </row>
    <row r="148" spans="4:5" s="4" customFormat="1" ht="12.75">
      <c r="D148" s="3"/>
      <c r="E148" s="3"/>
    </row>
    <row r="149" spans="4:5" s="4" customFormat="1" ht="12.75">
      <c r="D149" s="3"/>
      <c r="E149" s="3"/>
    </row>
    <row r="150" spans="4:5" s="4" customFormat="1" ht="12.75">
      <c r="D150" s="3"/>
      <c r="E150" s="3"/>
    </row>
    <row r="151" spans="4:5" s="4" customFormat="1" ht="12.75">
      <c r="D151" s="3"/>
      <c r="E151" s="3"/>
    </row>
    <row r="152" spans="4:5" s="4" customFormat="1" ht="12.75">
      <c r="D152" s="3"/>
      <c r="E152" s="3"/>
    </row>
    <row r="153" spans="4:5" s="4" customFormat="1" ht="12.75">
      <c r="D153" s="3"/>
      <c r="E153" s="3"/>
    </row>
    <row r="154" spans="4:5" s="4" customFormat="1" ht="12.75">
      <c r="D154" s="3"/>
      <c r="E154" s="3"/>
    </row>
    <row r="155" spans="4:5" s="4" customFormat="1" ht="12.75">
      <c r="D155" s="3"/>
      <c r="E155" s="3"/>
    </row>
    <row r="156" spans="4:5" s="4" customFormat="1" ht="12.75">
      <c r="D156" s="3"/>
      <c r="E156" s="3"/>
    </row>
    <row r="157" spans="4:5" s="4" customFormat="1" ht="12.75">
      <c r="D157" s="3"/>
      <c r="E157" s="3"/>
    </row>
    <row r="158" spans="4:5" s="4" customFormat="1" ht="12.75">
      <c r="D158" s="3"/>
      <c r="E158" s="3"/>
    </row>
    <row r="159" spans="4:5" s="4" customFormat="1" ht="12.75">
      <c r="D159" s="3"/>
      <c r="E159" s="3"/>
    </row>
    <row r="160" spans="4:5" s="4" customFormat="1" ht="12.75">
      <c r="D160" s="3"/>
      <c r="E160" s="3"/>
    </row>
    <row r="161" spans="4:5" s="4" customFormat="1" ht="12.75">
      <c r="D161" s="3"/>
      <c r="E161" s="3"/>
    </row>
    <row r="162" spans="4:5" s="4" customFormat="1" ht="12.75">
      <c r="D162" s="3"/>
      <c r="E162" s="3"/>
    </row>
    <row r="163" spans="4:5" s="4" customFormat="1" ht="12.75">
      <c r="D163" s="3"/>
      <c r="E163" s="3"/>
    </row>
    <row r="164" spans="4:5" s="4" customFormat="1" ht="12.75">
      <c r="D164" s="3"/>
      <c r="E164" s="3"/>
    </row>
    <row r="165" spans="4:5" s="4" customFormat="1" ht="12.75">
      <c r="D165" s="3"/>
      <c r="E165" s="3"/>
    </row>
    <row r="166" spans="4:5" s="4" customFormat="1" ht="12.75">
      <c r="D166" s="3"/>
      <c r="E166" s="3"/>
    </row>
    <row r="167" spans="4:5" s="4" customFormat="1" ht="12.75">
      <c r="D167" s="3"/>
      <c r="E167" s="3"/>
    </row>
    <row r="168" spans="4:5" s="4" customFormat="1" ht="12.75">
      <c r="D168" s="3"/>
      <c r="E168" s="3"/>
    </row>
    <row r="169" spans="4:5" s="4" customFormat="1" ht="12.75">
      <c r="D169" s="3"/>
      <c r="E169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M114"/>
  <sheetViews>
    <sheetView showGridLines="0" showRowColHeaders="0" showOutlineSymbols="0" defaultGridColor="0" colorId="54" workbookViewId="0" topLeftCell="A1">
      <selection activeCell="AN1" sqref="AN1:IV16384"/>
    </sheetView>
  </sheetViews>
  <sheetFormatPr defaultColWidth="11.421875" defaultRowHeight="12.75"/>
  <cols>
    <col min="1" max="26" width="9.7109375" style="1" customWidth="1"/>
    <col min="27" max="30" width="11.7109375" style="1" customWidth="1"/>
    <col min="31" max="16384" width="11.421875" style="1" customWidth="1"/>
  </cols>
  <sheetData>
    <row r="1" spans="1:3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2.75">
      <c r="A2" s="3">
        <v>0</v>
      </c>
      <c r="B2" s="3">
        <v>0</v>
      </c>
      <c r="C2" s="4"/>
      <c r="D2" s="5" t="s">
        <v>2</v>
      </c>
      <c r="E2" s="5"/>
      <c r="F2" s="4"/>
      <c r="G2" s="4">
        <f>G3/10</f>
        <v>2.8</v>
      </c>
      <c r="H2" s="6">
        <f>2*PI()/360*H3</f>
        <v>1.5707963267948966</v>
      </c>
      <c r="I2" s="4"/>
      <c r="J2" s="4">
        <f>J3/10</f>
        <v>3</v>
      </c>
      <c r="K2" s="6">
        <f>2*PI()/360*K3</f>
        <v>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7.5" customHeight="1">
      <c r="A3" s="3">
        <f>G2*COS(H2)</f>
        <v>1.715207836872068E-16</v>
      </c>
      <c r="B3" s="3">
        <f>G2*SIN(H2)</f>
        <v>2.8</v>
      </c>
      <c r="C3" s="4"/>
      <c r="D3" s="5"/>
      <c r="E3" s="5"/>
      <c r="F3" s="4"/>
      <c r="G3" s="4">
        <v>28</v>
      </c>
      <c r="H3" s="4">
        <v>90</v>
      </c>
      <c r="I3" s="4"/>
      <c r="J3" s="4">
        <v>30</v>
      </c>
      <c r="K3" s="4">
        <v>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4.25" customHeight="1">
      <c r="A4" s="3">
        <v>0</v>
      </c>
      <c r="B4" s="3">
        <v>0</v>
      </c>
      <c r="C4" s="4"/>
      <c r="D4" s="14">
        <v>0.9</v>
      </c>
      <c r="E4" s="14">
        <v>0.2</v>
      </c>
      <c r="F4" s="4"/>
      <c r="G4" s="4"/>
      <c r="H4" s="4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7.25" customHeight="1">
      <c r="A5" s="3">
        <f>J2*COS(K2)</f>
        <v>3</v>
      </c>
      <c r="B5" s="3">
        <f>J2*SIN(K2)</f>
        <v>0</v>
      </c>
      <c r="C5" s="4"/>
      <c r="D5" s="14">
        <v>0.1</v>
      </c>
      <c r="E5" s="14">
        <v>0.8</v>
      </c>
      <c r="F5" s="2"/>
      <c r="G5" s="2"/>
      <c r="H5" s="2"/>
      <c r="I5" s="5"/>
      <c r="J5" s="5"/>
      <c r="K5" s="5" t="s">
        <v>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2.75">
      <c r="A6" s="2"/>
      <c r="B6" s="2"/>
      <c r="C6" s="2"/>
      <c r="D6" s="2"/>
      <c r="E6" s="2"/>
      <c r="F6" s="2"/>
      <c r="G6" s="2"/>
      <c r="H6" s="2"/>
      <c r="I6" s="5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2.75">
      <c r="A7" s="2"/>
      <c r="B7" s="2"/>
      <c r="C7" s="5" t="s">
        <v>0</v>
      </c>
      <c r="D7" s="5"/>
      <c r="E7" s="5"/>
      <c r="F7" s="5"/>
      <c r="G7" s="5" t="s">
        <v>1</v>
      </c>
      <c r="H7" s="5"/>
      <c r="I7" s="5"/>
      <c r="J7" s="5">
        <f>K10-1</f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2.75">
      <c r="A8" s="2"/>
      <c r="B8" s="2"/>
      <c r="C8" s="5"/>
      <c r="D8" s="11">
        <f>A3</f>
        <v>1.715207836872068E-16</v>
      </c>
      <c r="E8" s="7"/>
      <c r="F8" s="7"/>
      <c r="G8" s="7"/>
      <c r="H8" s="7">
        <f>A5</f>
        <v>3</v>
      </c>
      <c r="I8" s="5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9.75" customHeight="1">
      <c r="A9" s="2"/>
      <c r="B9" s="2"/>
      <c r="C9" s="5"/>
      <c r="D9" s="11"/>
      <c r="E9" s="7"/>
      <c r="F9" s="7"/>
      <c r="G9" s="7"/>
      <c r="H9" s="7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2.75">
      <c r="A10" s="2"/>
      <c r="B10" s="2"/>
      <c r="C10" s="5"/>
      <c r="D10" s="11">
        <f>B3</f>
        <v>2.8</v>
      </c>
      <c r="E10" s="7"/>
      <c r="F10" s="7"/>
      <c r="G10" s="7"/>
      <c r="H10" s="7">
        <f>B5</f>
        <v>0</v>
      </c>
      <c r="I10" s="5"/>
      <c r="J10" s="5"/>
      <c r="K10" s="4">
        <f>12-L10</f>
        <v>1</v>
      </c>
      <c r="L10" s="4">
        <v>11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2.75">
      <c r="A14" s="8">
        <v>1</v>
      </c>
      <c r="B14" s="8"/>
      <c r="C14" s="8">
        <v>2</v>
      </c>
      <c r="D14" s="8"/>
      <c r="E14" s="8">
        <v>3</v>
      </c>
      <c r="F14" s="8"/>
      <c r="G14" s="8">
        <v>4</v>
      </c>
      <c r="H14" s="8"/>
      <c r="I14" s="8">
        <v>5</v>
      </c>
      <c r="J14" s="8"/>
      <c r="K14" s="8">
        <v>6</v>
      </c>
      <c r="L14" s="8"/>
      <c r="M14" s="8">
        <v>7</v>
      </c>
      <c r="N14" s="8"/>
      <c r="O14" s="8">
        <v>8</v>
      </c>
      <c r="P14" s="8"/>
      <c r="Q14" s="8">
        <v>8</v>
      </c>
      <c r="R14" s="8"/>
      <c r="S14" s="8">
        <v>9</v>
      </c>
      <c r="T14" s="8"/>
      <c r="U14" s="8">
        <v>9</v>
      </c>
      <c r="V14" s="8"/>
      <c r="W14" s="8">
        <v>10</v>
      </c>
      <c r="X14" s="8"/>
      <c r="Y14" s="8">
        <v>11</v>
      </c>
      <c r="Z14" s="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2.75">
      <c r="A15" s="8">
        <v>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2.75">
      <c r="A16" s="9">
        <f>6*A5</f>
        <v>18</v>
      </c>
      <c r="B16" s="9">
        <f>6*B5</f>
        <v>0</v>
      </c>
      <c r="C16" s="9">
        <f>IF($C$14&lt;=$K$10,$D$4*A16+$E$4*B16,0)</f>
        <v>0</v>
      </c>
      <c r="D16" s="9">
        <f>IF($C$14&lt;=$K$10,$D$5*A16+$E$5*B16,0)</f>
        <v>0</v>
      </c>
      <c r="E16" s="9">
        <f>IF($E$14&lt;=$K$10,$D$4*C16+$E$4*D16,0)</f>
        <v>0</v>
      </c>
      <c r="F16" s="9">
        <f>IF($E$14&lt;=$K$10,$D$5*C16+$E$5*D16,0)</f>
        <v>0</v>
      </c>
      <c r="G16" s="9">
        <f>IF($G$14&lt;=$K$10,$D$4*E16+$E$4*F16,0)</f>
        <v>0</v>
      </c>
      <c r="H16" s="9">
        <f>IF($G$14&lt;=$K$10,$D$5*E16+$E$5*F16,0)</f>
        <v>0</v>
      </c>
      <c r="I16" s="9">
        <f>IF($I$14&lt;=$K$10,$D$4*G16+$E$4*H16,0)</f>
        <v>0</v>
      </c>
      <c r="J16" s="9">
        <f>IF($I$14&lt;=$K$10,$D$5*G16+$E$5*H16,0)</f>
        <v>0</v>
      </c>
      <c r="K16" s="9">
        <f>IF($K$14&lt;=$K$10,$D$4*I16+$E$4*J16,0)</f>
        <v>0</v>
      </c>
      <c r="L16" s="9">
        <f>IF($K$14&lt;=$K$10,$D$5*I16+$E$5*J16,0)</f>
        <v>0</v>
      </c>
      <c r="M16" s="9">
        <f>IF($M$14&lt;=$K$10,$D$4*K16+$E$4*L16,0)</f>
        <v>0</v>
      </c>
      <c r="N16" s="9">
        <f>IF($M$14&lt;=$K$10,$D$5*K16+$E$5*L16,)</f>
        <v>0</v>
      </c>
      <c r="O16" s="9">
        <f>IF($O$14&lt;=$K$10,$D$4*M16+$E$4*N16,0)</f>
        <v>0</v>
      </c>
      <c r="P16" s="9">
        <f>IF($O$14&lt;=$K$10,$D$5*M16+$E$5*N16,0)</f>
        <v>0</v>
      </c>
      <c r="Q16" s="9">
        <f>IF($Q$14&lt;=$K$10,$D$4*O16+$E$4*P16,0)</f>
        <v>0</v>
      </c>
      <c r="R16" s="9">
        <f>IF($Q$14&lt;=$K$10,$D$5*O16+$E$5*P16,0)</f>
        <v>0</v>
      </c>
      <c r="S16" s="9">
        <f>IF($S$14&lt;=$K$10,$D$4*Q16+$E$4*R16,0)</f>
        <v>0</v>
      </c>
      <c r="T16" s="9">
        <f>IF($S$14&lt;=$K$10,$D$5*Q16+$E$5*R16,0)</f>
        <v>0</v>
      </c>
      <c r="U16" s="9">
        <f>IF($U$14&lt;=$K$10,$D$4*S16+$E$4*T16,0)</f>
        <v>0</v>
      </c>
      <c r="V16" s="9">
        <f>IF($U$14&lt;=$K$10,$D$5*S16+$E$5*T16,0)</f>
        <v>0</v>
      </c>
      <c r="W16" s="9">
        <f>IF($W$14&lt;=$K$10,$D$4*U16+$E$4*V16,0)</f>
        <v>0</v>
      </c>
      <c r="X16" s="9">
        <f>IF($W$14&lt;=$K$10,$D$5*U16+$E$5*V16,0)</f>
        <v>0</v>
      </c>
      <c r="Y16" s="9">
        <f>IF($Y$14&lt;=$K$10,$D$4*W16+$E$4*X16,0)</f>
        <v>0</v>
      </c>
      <c r="Z16" s="9">
        <f>IF($Y$14&lt;=$K$10,$D$5*W16+$E$5*X16,0)</f>
        <v>0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2.75">
      <c r="A17" s="9">
        <f>A16+A3</f>
        <v>18</v>
      </c>
      <c r="B17" s="9">
        <f>B16+B3</f>
        <v>2.8</v>
      </c>
      <c r="C17" s="9">
        <f>IF($C$14&lt;=$K$10,$D$4*A17+$E$4*B17,0)</f>
        <v>0</v>
      </c>
      <c r="D17" s="9">
        <f>IF($C$14&lt;=$K$10,$D$5*A17+$E$5*B17,0)</f>
        <v>0</v>
      </c>
      <c r="E17" s="9">
        <f aca="true" t="shared" si="0" ref="E17:E41">IF($E$14&lt;=$K$10,$D$4*C17+$E$4*D17,0)</f>
        <v>0</v>
      </c>
      <c r="F17" s="9">
        <f aca="true" t="shared" si="1" ref="F17:F41">IF($E$14&lt;=$K$10,$D$5*C17+$E$5*D17,0)</f>
        <v>0</v>
      </c>
      <c r="G17" s="9">
        <f aca="true" t="shared" si="2" ref="G17:G41">IF($G$14&lt;=$K$10,$D$4*E17+$E$4*F17,0)</f>
        <v>0</v>
      </c>
      <c r="H17" s="9">
        <f aca="true" t="shared" si="3" ref="H17:H41">IF($G$14&lt;=$K$10,$D$5*E17+$E$5*F17,0)</f>
        <v>0</v>
      </c>
      <c r="I17" s="9">
        <f aca="true" t="shared" si="4" ref="I17:I41">IF($I$14&lt;=$K$10,$D$4*G17+$E$4*H17,0)</f>
        <v>0</v>
      </c>
      <c r="J17" s="9">
        <f aca="true" t="shared" si="5" ref="J17:J41">IF($I$14&lt;=$K$10,$D$5*G17+$E$5*H17,0)</f>
        <v>0</v>
      </c>
      <c r="K17" s="9">
        <f aca="true" t="shared" si="6" ref="K17:K40">IF($K$14&lt;=$K$10,$D$4*I17+$E$4*J17,0)</f>
        <v>0</v>
      </c>
      <c r="L17" s="9">
        <f aca="true" t="shared" si="7" ref="L17:L40">IF($K$14&lt;=$K$10,$D$5*I17+$E$5*J17,0)</f>
        <v>0</v>
      </c>
      <c r="M17" s="9">
        <f aca="true" t="shared" si="8" ref="M17:M40">IF($M$14&lt;=$K$10,$D$4*K17+$E$4*L17,0)</f>
        <v>0</v>
      </c>
      <c r="N17" s="9">
        <f aca="true" t="shared" si="9" ref="N17:N40">IF($M$14&lt;=$K$10,$D$5*K17+$E$5*L17,)</f>
        <v>0</v>
      </c>
      <c r="O17" s="9">
        <f aca="true" t="shared" si="10" ref="O17:O41">IF($O$14&lt;=$K$10,$D$4*M17+$E$4*N17,0)</f>
        <v>0</v>
      </c>
      <c r="P17" s="9">
        <f aca="true" t="shared" si="11" ref="P17:P41">IF($O$14&lt;=$K$10,$D$5*M17+$E$5*N17,0)</f>
        <v>0</v>
      </c>
      <c r="Q17" s="9">
        <f aca="true" t="shared" si="12" ref="Q17:Q41">IF($Q$14&lt;=$K$10,$D$4*O17+$E$4*P17,0)</f>
        <v>0</v>
      </c>
      <c r="R17" s="9">
        <f aca="true" t="shared" si="13" ref="R17:R41">IF($Q$14&lt;=$K$10,$D$5*O17+$E$5*P17,0)</f>
        <v>0</v>
      </c>
      <c r="S17" s="9">
        <f aca="true" t="shared" si="14" ref="S17:S41">IF($S$14&lt;=$K$10,$D$4*Q17+$E$4*R17,0)</f>
        <v>0</v>
      </c>
      <c r="T17" s="9">
        <f aca="true" t="shared" si="15" ref="T17:T41">IF($S$14&lt;=$K$10,$D$5*Q17+$E$5*R17,0)</f>
        <v>0</v>
      </c>
      <c r="U17" s="9">
        <f aca="true" t="shared" si="16" ref="U17:U41">IF($U$14&lt;=$K$10,$D$4*S17+$E$4*T17,0)</f>
        <v>0</v>
      </c>
      <c r="V17" s="9">
        <f aca="true" t="shared" si="17" ref="V17:V41">IF($U$14&lt;=$K$10,$D$5*S17+$E$5*T17,0)</f>
        <v>0</v>
      </c>
      <c r="W17" s="9">
        <f aca="true" t="shared" si="18" ref="W17:W41">IF($W$14&lt;=$K$10,$D$4*U17+$E$4*V17,0)</f>
        <v>0</v>
      </c>
      <c r="X17" s="9">
        <f aca="true" t="shared" si="19" ref="X17:X41">IF($W$14&lt;=$K$10,$D$5*U17+$E$5*V17,0)</f>
        <v>0</v>
      </c>
      <c r="Y17" s="9">
        <f aca="true" t="shared" si="20" ref="Y17:Y41">IF($Y$14&lt;=$K$10,$D$4*W17+$E$4*X17,0)</f>
        <v>0</v>
      </c>
      <c r="Z17" s="9">
        <f aca="true" t="shared" si="21" ref="Z17:Z41">IF($Y$14&lt;=$K$10,$D$5*W17+$E$5*X17,0)</f>
        <v>0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2.75">
      <c r="A18" s="9">
        <f>A17-6*A5</f>
        <v>0</v>
      </c>
      <c r="B18" s="9">
        <f>B17-6*B5</f>
        <v>2.8</v>
      </c>
      <c r="C18" s="9">
        <f>IF($C$14&lt;=$K$10,$D$4*A18+$E$4*B18,0)</f>
        <v>0</v>
      </c>
      <c r="D18" s="9">
        <f>IF($C$14&lt;=$K$10,$D$5*A18+$E$5*B18,0)</f>
        <v>0</v>
      </c>
      <c r="E18" s="9">
        <f t="shared" si="0"/>
        <v>0</v>
      </c>
      <c r="F18" s="9">
        <f t="shared" si="1"/>
        <v>0</v>
      </c>
      <c r="G18" s="9">
        <f t="shared" si="2"/>
        <v>0</v>
      </c>
      <c r="H18" s="9">
        <f t="shared" si="3"/>
        <v>0</v>
      </c>
      <c r="I18" s="9">
        <f t="shared" si="4"/>
        <v>0</v>
      </c>
      <c r="J18" s="9">
        <f t="shared" si="5"/>
        <v>0</v>
      </c>
      <c r="K18" s="9">
        <f t="shared" si="6"/>
        <v>0</v>
      </c>
      <c r="L18" s="9">
        <f t="shared" si="7"/>
        <v>0</v>
      </c>
      <c r="M18" s="9">
        <f t="shared" si="8"/>
        <v>0</v>
      </c>
      <c r="N18" s="9">
        <f t="shared" si="9"/>
        <v>0</v>
      </c>
      <c r="O18" s="9">
        <f t="shared" si="10"/>
        <v>0</v>
      </c>
      <c r="P18" s="9">
        <f t="shared" si="11"/>
        <v>0</v>
      </c>
      <c r="Q18" s="9">
        <f t="shared" si="12"/>
        <v>0</v>
      </c>
      <c r="R18" s="9">
        <f t="shared" si="13"/>
        <v>0</v>
      </c>
      <c r="S18" s="9">
        <f t="shared" si="14"/>
        <v>0</v>
      </c>
      <c r="T18" s="9">
        <f t="shared" si="15"/>
        <v>0</v>
      </c>
      <c r="U18" s="9">
        <f t="shared" si="16"/>
        <v>0</v>
      </c>
      <c r="V18" s="9">
        <f t="shared" si="17"/>
        <v>0</v>
      </c>
      <c r="W18" s="9">
        <f t="shared" si="18"/>
        <v>0</v>
      </c>
      <c r="X18" s="9">
        <f t="shared" si="19"/>
        <v>0</v>
      </c>
      <c r="Y18" s="9">
        <f t="shared" si="20"/>
        <v>0</v>
      </c>
      <c r="Z18" s="9">
        <f t="shared" si="21"/>
        <v>0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2.75">
      <c r="A19" s="9">
        <f>A18+A3</f>
        <v>1.715207836872068E-16</v>
      </c>
      <c r="B19" s="9">
        <f>B18+B3</f>
        <v>5.6</v>
      </c>
      <c r="C19" s="9">
        <f>IF($C$14&lt;=$K$10,$D$4*A19+$E$4*B19,0)</f>
        <v>0</v>
      </c>
      <c r="D19" s="9">
        <f>IF($C$14&lt;=$K$10,$D$5*A19+$E$5*B19,0)</f>
        <v>0</v>
      </c>
      <c r="E19" s="9">
        <f t="shared" si="0"/>
        <v>0</v>
      </c>
      <c r="F19" s="9">
        <f t="shared" si="1"/>
        <v>0</v>
      </c>
      <c r="G19" s="9">
        <f t="shared" si="2"/>
        <v>0</v>
      </c>
      <c r="H19" s="9">
        <f t="shared" si="3"/>
        <v>0</v>
      </c>
      <c r="I19" s="9">
        <f t="shared" si="4"/>
        <v>0</v>
      </c>
      <c r="J19" s="9">
        <f t="shared" si="5"/>
        <v>0</v>
      </c>
      <c r="K19" s="9">
        <f t="shared" si="6"/>
        <v>0</v>
      </c>
      <c r="L19" s="9">
        <f t="shared" si="7"/>
        <v>0</v>
      </c>
      <c r="M19" s="9">
        <f t="shared" si="8"/>
        <v>0</v>
      </c>
      <c r="N19" s="9">
        <f t="shared" si="9"/>
        <v>0</v>
      </c>
      <c r="O19" s="9">
        <f t="shared" si="10"/>
        <v>0</v>
      </c>
      <c r="P19" s="9">
        <f t="shared" si="11"/>
        <v>0</v>
      </c>
      <c r="Q19" s="9">
        <f t="shared" si="12"/>
        <v>0</v>
      </c>
      <c r="R19" s="9">
        <f t="shared" si="13"/>
        <v>0</v>
      </c>
      <c r="S19" s="9">
        <f t="shared" si="14"/>
        <v>0</v>
      </c>
      <c r="T19" s="9">
        <f t="shared" si="15"/>
        <v>0</v>
      </c>
      <c r="U19" s="9">
        <f t="shared" si="16"/>
        <v>0</v>
      </c>
      <c r="V19" s="9">
        <f t="shared" si="17"/>
        <v>0</v>
      </c>
      <c r="W19" s="9">
        <f t="shared" si="18"/>
        <v>0</v>
      </c>
      <c r="X19" s="9">
        <f t="shared" si="19"/>
        <v>0</v>
      </c>
      <c r="Y19" s="9">
        <f t="shared" si="20"/>
        <v>0</v>
      </c>
      <c r="Z19" s="9">
        <f t="shared" si="21"/>
        <v>0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2.75">
      <c r="A20" s="9">
        <f>A19+6*A5</f>
        <v>18</v>
      </c>
      <c r="B20" s="9">
        <f>B19+6*B5</f>
        <v>5.6</v>
      </c>
      <c r="C20" s="9">
        <f aca="true" t="shared" si="22" ref="C20:C41">IF($C$14&lt;=$K$10,$D$4*A20+$E$4*B20,0)</f>
        <v>0</v>
      </c>
      <c r="D20" s="9">
        <f aca="true" t="shared" si="23" ref="D20:D41">IF($C$14&lt;=$K$10,$D$5*A20+$E$5*B20,0)</f>
        <v>0</v>
      </c>
      <c r="E20" s="9">
        <f t="shared" si="0"/>
        <v>0</v>
      </c>
      <c r="F20" s="9">
        <f t="shared" si="1"/>
        <v>0</v>
      </c>
      <c r="G20" s="9">
        <f t="shared" si="2"/>
        <v>0</v>
      </c>
      <c r="H20" s="9">
        <f t="shared" si="3"/>
        <v>0</v>
      </c>
      <c r="I20" s="9">
        <f t="shared" si="4"/>
        <v>0</v>
      </c>
      <c r="J20" s="9">
        <f t="shared" si="5"/>
        <v>0</v>
      </c>
      <c r="K20" s="9">
        <f t="shared" si="6"/>
        <v>0</v>
      </c>
      <c r="L20" s="9">
        <f t="shared" si="7"/>
        <v>0</v>
      </c>
      <c r="M20" s="9">
        <f t="shared" si="8"/>
        <v>0</v>
      </c>
      <c r="N20" s="9">
        <f t="shared" si="9"/>
        <v>0</v>
      </c>
      <c r="O20" s="9">
        <f t="shared" si="10"/>
        <v>0</v>
      </c>
      <c r="P20" s="9">
        <f t="shared" si="11"/>
        <v>0</v>
      </c>
      <c r="Q20" s="9">
        <f t="shared" si="12"/>
        <v>0</v>
      </c>
      <c r="R20" s="9">
        <f t="shared" si="13"/>
        <v>0</v>
      </c>
      <c r="S20" s="9">
        <f t="shared" si="14"/>
        <v>0</v>
      </c>
      <c r="T20" s="9">
        <f t="shared" si="15"/>
        <v>0</v>
      </c>
      <c r="U20" s="9">
        <f t="shared" si="16"/>
        <v>0</v>
      </c>
      <c r="V20" s="9">
        <f t="shared" si="17"/>
        <v>0</v>
      </c>
      <c r="W20" s="9">
        <f t="shared" si="18"/>
        <v>0</v>
      </c>
      <c r="X20" s="9">
        <f t="shared" si="19"/>
        <v>0</v>
      </c>
      <c r="Y20" s="9">
        <f t="shared" si="20"/>
        <v>0</v>
      </c>
      <c r="Z20" s="9">
        <f t="shared" si="21"/>
        <v>0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2.75">
      <c r="A21" s="9">
        <f>A20+A3</f>
        <v>18</v>
      </c>
      <c r="B21" s="9">
        <f>B20+B3</f>
        <v>8.399999999999999</v>
      </c>
      <c r="C21" s="9">
        <f t="shared" si="22"/>
        <v>0</v>
      </c>
      <c r="D21" s="9">
        <f t="shared" si="23"/>
        <v>0</v>
      </c>
      <c r="E21" s="9">
        <f t="shared" si="0"/>
        <v>0</v>
      </c>
      <c r="F21" s="9">
        <f t="shared" si="1"/>
        <v>0</v>
      </c>
      <c r="G21" s="9">
        <f t="shared" si="2"/>
        <v>0</v>
      </c>
      <c r="H21" s="9">
        <f t="shared" si="3"/>
        <v>0</v>
      </c>
      <c r="I21" s="9">
        <f t="shared" si="4"/>
        <v>0</v>
      </c>
      <c r="J21" s="9">
        <f t="shared" si="5"/>
        <v>0</v>
      </c>
      <c r="K21" s="9">
        <f t="shared" si="6"/>
        <v>0</v>
      </c>
      <c r="L21" s="9">
        <f t="shared" si="7"/>
        <v>0</v>
      </c>
      <c r="M21" s="9">
        <f t="shared" si="8"/>
        <v>0</v>
      </c>
      <c r="N21" s="9">
        <f t="shared" si="9"/>
        <v>0</v>
      </c>
      <c r="O21" s="9">
        <f t="shared" si="10"/>
        <v>0</v>
      </c>
      <c r="P21" s="9">
        <f t="shared" si="11"/>
        <v>0</v>
      </c>
      <c r="Q21" s="9">
        <f t="shared" si="12"/>
        <v>0</v>
      </c>
      <c r="R21" s="9">
        <f t="shared" si="13"/>
        <v>0</v>
      </c>
      <c r="S21" s="9">
        <f t="shared" si="14"/>
        <v>0</v>
      </c>
      <c r="T21" s="9">
        <f t="shared" si="15"/>
        <v>0</v>
      </c>
      <c r="U21" s="9">
        <f t="shared" si="16"/>
        <v>0</v>
      </c>
      <c r="V21" s="9">
        <f t="shared" si="17"/>
        <v>0</v>
      </c>
      <c r="W21" s="9">
        <f t="shared" si="18"/>
        <v>0</v>
      </c>
      <c r="X21" s="9">
        <f t="shared" si="19"/>
        <v>0</v>
      </c>
      <c r="Y21" s="9">
        <f t="shared" si="20"/>
        <v>0</v>
      </c>
      <c r="Z21" s="9">
        <f t="shared" si="21"/>
        <v>0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2.75">
      <c r="A22" s="9">
        <f>A21-6*A5</f>
        <v>0</v>
      </c>
      <c r="B22" s="9">
        <f>B21-6*B5</f>
        <v>8.399999999999999</v>
      </c>
      <c r="C22" s="9">
        <f t="shared" si="22"/>
        <v>0</v>
      </c>
      <c r="D22" s="9">
        <f t="shared" si="23"/>
        <v>0</v>
      </c>
      <c r="E22" s="9">
        <f t="shared" si="0"/>
        <v>0</v>
      </c>
      <c r="F22" s="9">
        <f t="shared" si="1"/>
        <v>0</v>
      </c>
      <c r="G22" s="9">
        <f t="shared" si="2"/>
        <v>0</v>
      </c>
      <c r="H22" s="9">
        <f t="shared" si="3"/>
        <v>0</v>
      </c>
      <c r="I22" s="9">
        <f t="shared" si="4"/>
        <v>0</v>
      </c>
      <c r="J22" s="9">
        <f t="shared" si="5"/>
        <v>0</v>
      </c>
      <c r="K22" s="9">
        <f t="shared" si="6"/>
        <v>0</v>
      </c>
      <c r="L22" s="9">
        <f t="shared" si="7"/>
        <v>0</v>
      </c>
      <c r="M22" s="9">
        <f t="shared" si="8"/>
        <v>0</v>
      </c>
      <c r="N22" s="9">
        <f t="shared" si="9"/>
        <v>0</v>
      </c>
      <c r="O22" s="9">
        <f t="shared" si="10"/>
        <v>0</v>
      </c>
      <c r="P22" s="9">
        <f t="shared" si="11"/>
        <v>0</v>
      </c>
      <c r="Q22" s="9">
        <f t="shared" si="12"/>
        <v>0</v>
      </c>
      <c r="R22" s="9">
        <f t="shared" si="13"/>
        <v>0</v>
      </c>
      <c r="S22" s="9">
        <f t="shared" si="14"/>
        <v>0</v>
      </c>
      <c r="T22" s="9">
        <f t="shared" si="15"/>
        <v>0</v>
      </c>
      <c r="U22" s="9">
        <f t="shared" si="16"/>
        <v>0</v>
      </c>
      <c r="V22" s="9">
        <f t="shared" si="17"/>
        <v>0</v>
      </c>
      <c r="W22" s="9">
        <f t="shared" si="18"/>
        <v>0</v>
      </c>
      <c r="X22" s="9">
        <f t="shared" si="19"/>
        <v>0</v>
      </c>
      <c r="Y22" s="9">
        <f t="shared" si="20"/>
        <v>0</v>
      </c>
      <c r="Z22" s="9">
        <f t="shared" si="21"/>
        <v>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2.75">
      <c r="A23" s="9">
        <f>A22+A3</f>
        <v>1.715207836872068E-16</v>
      </c>
      <c r="B23" s="9">
        <f>B22+B3</f>
        <v>11.2</v>
      </c>
      <c r="C23" s="9">
        <f t="shared" si="22"/>
        <v>0</v>
      </c>
      <c r="D23" s="9">
        <f t="shared" si="23"/>
        <v>0</v>
      </c>
      <c r="E23" s="9">
        <f t="shared" si="0"/>
        <v>0</v>
      </c>
      <c r="F23" s="9">
        <f t="shared" si="1"/>
        <v>0</v>
      </c>
      <c r="G23" s="9">
        <f t="shared" si="2"/>
        <v>0</v>
      </c>
      <c r="H23" s="9">
        <f t="shared" si="3"/>
        <v>0</v>
      </c>
      <c r="I23" s="9">
        <f t="shared" si="4"/>
        <v>0</v>
      </c>
      <c r="J23" s="9">
        <f t="shared" si="5"/>
        <v>0</v>
      </c>
      <c r="K23" s="9">
        <f t="shared" si="6"/>
        <v>0</v>
      </c>
      <c r="L23" s="9">
        <f t="shared" si="7"/>
        <v>0</v>
      </c>
      <c r="M23" s="9">
        <f t="shared" si="8"/>
        <v>0</v>
      </c>
      <c r="N23" s="9">
        <f t="shared" si="9"/>
        <v>0</v>
      </c>
      <c r="O23" s="9">
        <f t="shared" si="10"/>
        <v>0</v>
      </c>
      <c r="P23" s="9">
        <f t="shared" si="11"/>
        <v>0</v>
      </c>
      <c r="Q23" s="9">
        <f t="shared" si="12"/>
        <v>0</v>
      </c>
      <c r="R23" s="9">
        <f t="shared" si="13"/>
        <v>0</v>
      </c>
      <c r="S23" s="9">
        <f t="shared" si="14"/>
        <v>0</v>
      </c>
      <c r="T23" s="9">
        <f t="shared" si="15"/>
        <v>0</v>
      </c>
      <c r="U23" s="9">
        <f t="shared" si="16"/>
        <v>0</v>
      </c>
      <c r="V23" s="9">
        <f t="shared" si="17"/>
        <v>0</v>
      </c>
      <c r="W23" s="9">
        <f t="shared" si="18"/>
        <v>0</v>
      </c>
      <c r="X23" s="9">
        <f t="shared" si="19"/>
        <v>0</v>
      </c>
      <c r="Y23" s="9">
        <f t="shared" si="20"/>
        <v>0</v>
      </c>
      <c r="Z23" s="9">
        <f t="shared" si="21"/>
        <v>0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2.75">
      <c r="A24" s="9">
        <f>A23+6*A5</f>
        <v>18</v>
      </c>
      <c r="B24" s="9">
        <f>B23+6*B5</f>
        <v>11.2</v>
      </c>
      <c r="C24" s="9">
        <f t="shared" si="22"/>
        <v>0</v>
      </c>
      <c r="D24" s="9">
        <f t="shared" si="23"/>
        <v>0</v>
      </c>
      <c r="E24" s="9">
        <f t="shared" si="0"/>
        <v>0</v>
      </c>
      <c r="F24" s="9">
        <f t="shared" si="1"/>
        <v>0</v>
      </c>
      <c r="G24" s="9">
        <f t="shared" si="2"/>
        <v>0</v>
      </c>
      <c r="H24" s="9">
        <f t="shared" si="3"/>
        <v>0</v>
      </c>
      <c r="I24" s="9">
        <f t="shared" si="4"/>
        <v>0</v>
      </c>
      <c r="J24" s="9">
        <f t="shared" si="5"/>
        <v>0</v>
      </c>
      <c r="K24" s="9">
        <f t="shared" si="6"/>
        <v>0</v>
      </c>
      <c r="L24" s="9">
        <f t="shared" si="7"/>
        <v>0</v>
      </c>
      <c r="M24" s="9">
        <f t="shared" si="8"/>
        <v>0</v>
      </c>
      <c r="N24" s="9">
        <f t="shared" si="9"/>
        <v>0</v>
      </c>
      <c r="O24" s="9">
        <f t="shared" si="10"/>
        <v>0</v>
      </c>
      <c r="P24" s="9">
        <f t="shared" si="11"/>
        <v>0</v>
      </c>
      <c r="Q24" s="9">
        <f t="shared" si="12"/>
        <v>0</v>
      </c>
      <c r="R24" s="9">
        <f t="shared" si="13"/>
        <v>0</v>
      </c>
      <c r="S24" s="9">
        <f t="shared" si="14"/>
        <v>0</v>
      </c>
      <c r="T24" s="9">
        <f t="shared" si="15"/>
        <v>0</v>
      </c>
      <c r="U24" s="9">
        <f t="shared" si="16"/>
        <v>0</v>
      </c>
      <c r="V24" s="9">
        <f t="shared" si="17"/>
        <v>0</v>
      </c>
      <c r="W24" s="9">
        <f t="shared" si="18"/>
        <v>0</v>
      </c>
      <c r="X24" s="9">
        <f t="shared" si="19"/>
        <v>0</v>
      </c>
      <c r="Y24" s="9">
        <f t="shared" si="20"/>
        <v>0</v>
      </c>
      <c r="Z24" s="9">
        <f t="shared" si="21"/>
        <v>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2.75">
      <c r="A25" s="9">
        <f>A24+A3</f>
        <v>18</v>
      </c>
      <c r="B25" s="9">
        <f>B24+B3</f>
        <v>14</v>
      </c>
      <c r="C25" s="9">
        <f t="shared" si="22"/>
        <v>0</v>
      </c>
      <c r="D25" s="9">
        <f t="shared" si="23"/>
        <v>0</v>
      </c>
      <c r="E25" s="9">
        <f t="shared" si="0"/>
        <v>0</v>
      </c>
      <c r="F25" s="9">
        <f t="shared" si="1"/>
        <v>0</v>
      </c>
      <c r="G25" s="9">
        <f t="shared" si="2"/>
        <v>0</v>
      </c>
      <c r="H25" s="9">
        <f t="shared" si="3"/>
        <v>0</v>
      </c>
      <c r="I25" s="9">
        <f t="shared" si="4"/>
        <v>0</v>
      </c>
      <c r="J25" s="9">
        <f t="shared" si="5"/>
        <v>0</v>
      </c>
      <c r="K25" s="9">
        <f t="shared" si="6"/>
        <v>0</v>
      </c>
      <c r="L25" s="9">
        <f t="shared" si="7"/>
        <v>0</v>
      </c>
      <c r="M25" s="9">
        <f t="shared" si="8"/>
        <v>0</v>
      </c>
      <c r="N25" s="9">
        <f t="shared" si="9"/>
        <v>0</v>
      </c>
      <c r="O25" s="9">
        <f t="shared" si="10"/>
        <v>0</v>
      </c>
      <c r="P25" s="9">
        <f t="shared" si="11"/>
        <v>0</v>
      </c>
      <c r="Q25" s="9">
        <f t="shared" si="12"/>
        <v>0</v>
      </c>
      <c r="R25" s="9">
        <f t="shared" si="13"/>
        <v>0</v>
      </c>
      <c r="S25" s="9">
        <f t="shared" si="14"/>
        <v>0</v>
      </c>
      <c r="T25" s="9">
        <f t="shared" si="15"/>
        <v>0</v>
      </c>
      <c r="U25" s="9">
        <f t="shared" si="16"/>
        <v>0</v>
      </c>
      <c r="V25" s="9">
        <f t="shared" si="17"/>
        <v>0</v>
      </c>
      <c r="W25" s="9">
        <f t="shared" si="18"/>
        <v>0</v>
      </c>
      <c r="X25" s="9">
        <f t="shared" si="19"/>
        <v>0</v>
      </c>
      <c r="Y25" s="9">
        <f t="shared" si="20"/>
        <v>0</v>
      </c>
      <c r="Z25" s="9">
        <f t="shared" si="21"/>
        <v>0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2.75">
      <c r="A26" s="9">
        <f>A25-6*A5</f>
        <v>0</v>
      </c>
      <c r="B26" s="9">
        <f>B25-6*B5</f>
        <v>14</v>
      </c>
      <c r="C26" s="9">
        <f t="shared" si="22"/>
        <v>0</v>
      </c>
      <c r="D26" s="9">
        <f t="shared" si="23"/>
        <v>0</v>
      </c>
      <c r="E26" s="9">
        <f t="shared" si="0"/>
        <v>0</v>
      </c>
      <c r="F26" s="9">
        <f t="shared" si="1"/>
        <v>0</v>
      </c>
      <c r="G26" s="9">
        <f t="shared" si="2"/>
        <v>0</v>
      </c>
      <c r="H26" s="9">
        <f t="shared" si="3"/>
        <v>0</v>
      </c>
      <c r="I26" s="9">
        <f t="shared" si="4"/>
        <v>0</v>
      </c>
      <c r="J26" s="9">
        <f t="shared" si="5"/>
        <v>0</v>
      </c>
      <c r="K26" s="9">
        <f t="shared" si="6"/>
        <v>0</v>
      </c>
      <c r="L26" s="9">
        <f t="shared" si="7"/>
        <v>0</v>
      </c>
      <c r="M26" s="9">
        <f t="shared" si="8"/>
        <v>0</v>
      </c>
      <c r="N26" s="9">
        <f t="shared" si="9"/>
        <v>0</v>
      </c>
      <c r="O26" s="9">
        <f t="shared" si="10"/>
        <v>0</v>
      </c>
      <c r="P26" s="9">
        <f t="shared" si="11"/>
        <v>0</v>
      </c>
      <c r="Q26" s="9">
        <f t="shared" si="12"/>
        <v>0</v>
      </c>
      <c r="R26" s="9">
        <f t="shared" si="13"/>
        <v>0</v>
      </c>
      <c r="S26" s="9">
        <f t="shared" si="14"/>
        <v>0</v>
      </c>
      <c r="T26" s="9">
        <f t="shared" si="15"/>
        <v>0</v>
      </c>
      <c r="U26" s="9">
        <f t="shared" si="16"/>
        <v>0</v>
      </c>
      <c r="V26" s="9">
        <f t="shared" si="17"/>
        <v>0</v>
      </c>
      <c r="W26" s="9">
        <f t="shared" si="18"/>
        <v>0</v>
      </c>
      <c r="X26" s="9">
        <f t="shared" si="19"/>
        <v>0</v>
      </c>
      <c r="Y26" s="9">
        <f t="shared" si="20"/>
        <v>0</v>
      </c>
      <c r="Z26" s="9">
        <f t="shared" si="21"/>
        <v>0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2.75">
      <c r="A27" s="9">
        <f>A26+A3</f>
        <v>1.715207836872068E-16</v>
      </c>
      <c r="B27" s="9">
        <f>B26+B3</f>
        <v>16.8</v>
      </c>
      <c r="C27" s="9">
        <f t="shared" si="22"/>
        <v>0</v>
      </c>
      <c r="D27" s="9">
        <f t="shared" si="23"/>
        <v>0</v>
      </c>
      <c r="E27" s="9">
        <f t="shared" si="0"/>
        <v>0</v>
      </c>
      <c r="F27" s="9">
        <f t="shared" si="1"/>
        <v>0</v>
      </c>
      <c r="G27" s="9">
        <f t="shared" si="2"/>
        <v>0</v>
      </c>
      <c r="H27" s="9">
        <f t="shared" si="3"/>
        <v>0</v>
      </c>
      <c r="I27" s="9">
        <f t="shared" si="4"/>
        <v>0</v>
      </c>
      <c r="J27" s="9">
        <f t="shared" si="5"/>
        <v>0</v>
      </c>
      <c r="K27" s="9">
        <f t="shared" si="6"/>
        <v>0</v>
      </c>
      <c r="L27" s="9">
        <f t="shared" si="7"/>
        <v>0</v>
      </c>
      <c r="M27" s="9">
        <f t="shared" si="8"/>
        <v>0</v>
      </c>
      <c r="N27" s="9">
        <f t="shared" si="9"/>
        <v>0</v>
      </c>
      <c r="O27" s="9">
        <f t="shared" si="10"/>
        <v>0</v>
      </c>
      <c r="P27" s="9">
        <f t="shared" si="11"/>
        <v>0</v>
      </c>
      <c r="Q27" s="9">
        <f t="shared" si="12"/>
        <v>0</v>
      </c>
      <c r="R27" s="9">
        <f t="shared" si="13"/>
        <v>0</v>
      </c>
      <c r="S27" s="9">
        <f t="shared" si="14"/>
        <v>0</v>
      </c>
      <c r="T27" s="9">
        <f t="shared" si="15"/>
        <v>0</v>
      </c>
      <c r="U27" s="9">
        <f t="shared" si="16"/>
        <v>0</v>
      </c>
      <c r="V27" s="9">
        <f t="shared" si="17"/>
        <v>0</v>
      </c>
      <c r="W27" s="9">
        <f t="shared" si="18"/>
        <v>0</v>
      </c>
      <c r="X27" s="9">
        <f t="shared" si="19"/>
        <v>0</v>
      </c>
      <c r="Y27" s="9">
        <f t="shared" si="20"/>
        <v>0</v>
      </c>
      <c r="Z27" s="9">
        <f t="shared" si="21"/>
        <v>0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2.75">
      <c r="A28" s="9">
        <f>A27+6*A5</f>
        <v>18</v>
      </c>
      <c r="B28" s="9">
        <f>B27+6*B5</f>
        <v>16.8</v>
      </c>
      <c r="C28" s="9">
        <f t="shared" si="22"/>
        <v>0</v>
      </c>
      <c r="D28" s="9">
        <f t="shared" si="23"/>
        <v>0</v>
      </c>
      <c r="E28" s="9">
        <f t="shared" si="0"/>
        <v>0</v>
      </c>
      <c r="F28" s="9">
        <f t="shared" si="1"/>
        <v>0</v>
      </c>
      <c r="G28" s="9">
        <f t="shared" si="2"/>
        <v>0</v>
      </c>
      <c r="H28" s="9">
        <f t="shared" si="3"/>
        <v>0</v>
      </c>
      <c r="I28" s="9">
        <f t="shared" si="4"/>
        <v>0</v>
      </c>
      <c r="J28" s="9">
        <f t="shared" si="5"/>
        <v>0</v>
      </c>
      <c r="K28" s="9">
        <f t="shared" si="6"/>
        <v>0</v>
      </c>
      <c r="L28" s="9">
        <f t="shared" si="7"/>
        <v>0</v>
      </c>
      <c r="M28" s="9">
        <f t="shared" si="8"/>
        <v>0</v>
      </c>
      <c r="N28" s="9">
        <f t="shared" si="9"/>
        <v>0</v>
      </c>
      <c r="O28" s="9">
        <f t="shared" si="10"/>
        <v>0</v>
      </c>
      <c r="P28" s="9">
        <f t="shared" si="11"/>
        <v>0</v>
      </c>
      <c r="Q28" s="9">
        <f t="shared" si="12"/>
        <v>0</v>
      </c>
      <c r="R28" s="9">
        <f t="shared" si="13"/>
        <v>0</v>
      </c>
      <c r="S28" s="9">
        <f t="shared" si="14"/>
        <v>0</v>
      </c>
      <c r="T28" s="9">
        <f t="shared" si="15"/>
        <v>0</v>
      </c>
      <c r="U28" s="9">
        <f t="shared" si="16"/>
        <v>0</v>
      </c>
      <c r="V28" s="9">
        <f t="shared" si="17"/>
        <v>0</v>
      </c>
      <c r="W28" s="9">
        <f t="shared" si="18"/>
        <v>0</v>
      </c>
      <c r="X28" s="9">
        <f t="shared" si="19"/>
        <v>0</v>
      </c>
      <c r="Y28" s="9">
        <f t="shared" si="20"/>
        <v>0</v>
      </c>
      <c r="Z28" s="9">
        <f t="shared" si="21"/>
        <v>0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2.75">
      <c r="A29" s="9">
        <f>A28-6*A3</f>
        <v>18</v>
      </c>
      <c r="B29" s="9">
        <f>B28-6*B3</f>
        <v>0</v>
      </c>
      <c r="C29" s="9">
        <f t="shared" si="22"/>
        <v>0</v>
      </c>
      <c r="D29" s="9">
        <f t="shared" si="23"/>
        <v>0</v>
      </c>
      <c r="E29" s="9">
        <f t="shared" si="0"/>
        <v>0</v>
      </c>
      <c r="F29" s="9">
        <f t="shared" si="1"/>
        <v>0</v>
      </c>
      <c r="G29" s="9">
        <f t="shared" si="2"/>
        <v>0</v>
      </c>
      <c r="H29" s="9">
        <f t="shared" si="3"/>
        <v>0</v>
      </c>
      <c r="I29" s="9">
        <f t="shared" si="4"/>
        <v>0</v>
      </c>
      <c r="J29" s="9">
        <f t="shared" si="5"/>
        <v>0</v>
      </c>
      <c r="K29" s="9">
        <f t="shared" si="6"/>
        <v>0</v>
      </c>
      <c r="L29" s="9">
        <f t="shared" si="7"/>
        <v>0</v>
      </c>
      <c r="M29" s="9">
        <f t="shared" si="8"/>
        <v>0</v>
      </c>
      <c r="N29" s="9">
        <f t="shared" si="9"/>
        <v>0</v>
      </c>
      <c r="O29" s="9">
        <f t="shared" si="10"/>
        <v>0</v>
      </c>
      <c r="P29" s="9">
        <f t="shared" si="11"/>
        <v>0</v>
      </c>
      <c r="Q29" s="9">
        <f t="shared" si="12"/>
        <v>0</v>
      </c>
      <c r="R29" s="9">
        <f t="shared" si="13"/>
        <v>0</v>
      </c>
      <c r="S29" s="9">
        <f t="shared" si="14"/>
        <v>0</v>
      </c>
      <c r="T29" s="9">
        <f t="shared" si="15"/>
        <v>0</v>
      </c>
      <c r="U29" s="9">
        <f t="shared" si="16"/>
        <v>0</v>
      </c>
      <c r="V29" s="9">
        <f t="shared" si="17"/>
        <v>0</v>
      </c>
      <c r="W29" s="9">
        <f t="shared" si="18"/>
        <v>0</v>
      </c>
      <c r="X29" s="9">
        <f t="shared" si="19"/>
        <v>0</v>
      </c>
      <c r="Y29" s="9">
        <f t="shared" si="20"/>
        <v>0</v>
      </c>
      <c r="Z29" s="9">
        <f t="shared" si="21"/>
        <v>0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2.75">
      <c r="A30" s="9">
        <f>A29-A5</f>
        <v>15</v>
      </c>
      <c r="B30" s="9">
        <f>B29-B5</f>
        <v>0</v>
      </c>
      <c r="C30" s="9">
        <f t="shared" si="22"/>
        <v>0</v>
      </c>
      <c r="D30" s="9">
        <f t="shared" si="23"/>
        <v>0</v>
      </c>
      <c r="E30" s="9">
        <f t="shared" si="0"/>
        <v>0</v>
      </c>
      <c r="F30" s="9">
        <f t="shared" si="1"/>
        <v>0</v>
      </c>
      <c r="G30" s="9">
        <f t="shared" si="2"/>
        <v>0</v>
      </c>
      <c r="H30" s="9">
        <f t="shared" si="3"/>
        <v>0</v>
      </c>
      <c r="I30" s="9">
        <f t="shared" si="4"/>
        <v>0</v>
      </c>
      <c r="J30" s="9">
        <f t="shared" si="5"/>
        <v>0</v>
      </c>
      <c r="K30" s="9">
        <f t="shared" si="6"/>
        <v>0</v>
      </c>
      <c r="L30" s="9">
        <f t="shared" si="7"/>
        <v>0</v>
      </c>
      <c r="M30" s="9">
        <f t="shared" si="8"/>
        <v>0</v>
      </c>
      <c r="N30" s="9">
        <f t="shared" si="9"/>
        <v>0</v>
      </c>
      <c r="O30" s="9">
        <f t="shared" si="10"/>
        <v>0</v>
      </c>
      <c r="P30" s="9">
        <f t="shared" si="11"/>
        <v>0</v>
      </c>
      <c r="Q30" s="9">
        <f t="shared" si="12"/>
        <v>0</v>
      </c>
      <c r="R30" s="9">
        <f t="shared" si="13"/>
        <v>0</v>
      </c>
      <c r="S30" s="9">
        <f t="shared" si="14"/>
        <v>0</v>
      </c>
      <c r="T30" s="9">
        <f t="shared" si="15"/>
        <v>0</v>
      </c>
      <c r="U30" s="9">
        <f t="shared" si="16"/>
        <v>0</v>
      </c>
      <c r="V30" s="9">
        <f t="shared" si="17"/>
        <v>0</v>
      </c>
      <c r="W30" s="9">
        <f t="shared" si="18"/>
        <v>0</v>
      </c>
      <c r="X30" s="9">
        <f t="shared" si="19"/>
        <v>0</v>
      </c>
      <c r="Y30" s="9">
        <f t="shared" si="20"/>
        <v>0</v>
      </c>
      <c r="Z30" s="9">
        <f t="shared" si="21"/>
        <v>0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2.75">
      <c r="A31" s="9">
        <f>A30+6*A3</f>
        <v>15.000000000000002</v>
      </c>
      <c r="B31" s="9">
        <f>B30+6*B3</f>
        <v>16.799999999999997</v>
      </c>
      <c r="C31" s="9">
        <f t="shared" si="22"/>
        <v>0</v>
      </c>
      <c r="D31" s="9">
        <f t="shared" si="23"/>
        <v>0</v>
      </c>
      <c r="E31" s="9">
        <f t="shared" si="0"/>
        <v>0</v>
      </c>
      <c r="F31" s="9">
        <f t="shared" si="1"/>
        <v>0</v>
      </c>
      <c r="G31" s="9">
        <f t="shared" si="2"/>
        <v>0</v>
      </c>
      <c r="H31" s="9">
        <f t="shared" si="3"/>
        <v>0</v>
      </c>
      <c r="I31" s="9">
        <f t="shared" si="4"/>
        <v>0</v>
      </c>
      <c r="J31" s="9">
        <f t="shared" si="5"/>
        <v>0</v>
      </c>
      <c r="K31" s="9">
        <f t="shared" si="6"/>
        <v>0</v>
      </c>
      <c r="L31" s="9">
        <f t="shared" si="7"/>
        <v>0</v>
      </c>
      <c r="M31" s="9">
        <f t="shared" si="8"/>
        <v>0</v>
      </c>
      <c r="N31" s="9">
        <f t="shared" si="9"/>
        <v>0</v>
      </c>
      <c r="O31" s="9">
        <f t="shared" si="10"/>
        <v>0</v>
      </c>
      <c r="P31" s="9">
        <f t="shared" si="11"/>
        <v>0</v>
      </c>
      <c r="Q31" s="9">
        <f t="shared" si="12"/>
        <v>0</v>
      </c>
      <c r="R31" s="9">
        <f t="shared" si="13"/>
        <v>0</v>
      </c>
      <c r="S31" s="9">
        <f t="shared" si="14"/>
        <v>0</v>
      </c>
      <c r="T31" s="9">
        <f t="shared" si="15"/>
        <v>0</v>
      </c>
      <c r="U31" s="9">
        <f t="shared" si="16"/>
        <v>0</v>
      </c>
      <c r="V31" s="9">
        <f t="shared" si="17"/>
        <v>0</v>
      </c>
      <c r="W31" s="9">
        <f t="shared" si="18"/>
        <v>0</v>
      </c>
      <c r="X31" s="9">
        <f t="shared" si="19"/>
        <v>0</v>
      </c>
      <c r="Y31" s="9">
        <f t="shared" si="20"/>
        <v>0</v>
      </c>
      <c r="Z31" s="9">
        <f t="shared" si="21"/>
        <v>0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2.75">
      <c r="A32" s="9">
        <f>A31-$A$5</f>
        <v>12.000000000000002</v>
      </c>
      <c r="B32" s="9">
        <f>B31-$B$5</f>
        <v>16.799999999999997</v>
      </c>
      <c r="C32" s="9">
        <f t="shared" si="22"/>
        <v>0</v>
      </c>
      <c r="D32" s="9">
        <f t="shared" si="23"/>
        <v>0</v>
      </c>
      <c r="E32" s="9">
        <f t="shared" si="0"/>
        <v>0</v>
      </c>
      <c r="F32" s="9">
        <f t="shared" si="1"/>
        <v>0</v>
      </c>
      <c r="G32" s="9">
        <f t="shared" si="2"/>
        <v>0</v>
      </c>
      <c r="H32" s="9">
        <f t="shared" si="3"/>
        <v>0</v>
      </c>
      <c r="I32" s="9">
        <f t="shared" si="4"/>
        <v>0</v>
      </c>
      <c r="J32" s="9">
        <f t="shared" si="5"/>
        <v>0</v>
      </c>
      <c r="K32" s="9">
        <f t="shared" si="6"/>
        <v>0</v>
      </c>
      <c r="L32" s="9">
        <f t="shared" si="7"/>
        <v>0</v>
      </c>
      <c r="M32" s="9">
        <f t="shared" si="8"/>
        <v>0</v>
      </c>
      <c r="N32" s="9">
        <f t="shared" si="9"/>
        <v>0</v>
      </c>
      <c r="O32" s="9">
        <f t="shared" si="10"/>
        <v>0</v>
      </c>
      <c r="P32" s="9">
        <f t="shared" si="11"/>
        <v>0</v>
      </c>
      <c r="Q32" s="9">
        <f t="shared" si="12"/>
        <v>0</v>
      </c>
      <c r="R32" s="9">
        <f t="shared" si="13"/>
        <v>0</v>
      </c>
      <c r="S32" s="9">
        <f t="shared" si="14"/>
        <v>0</v>
      </c>
      <c r="T32" s="9">
        <f t="shared" si="15"/>
        <v>0</v>
      </c>
      <c r="U32" s="9">
        <f t="shared" si="16"/>
        <v>0</v>
      </c>
      <c r="V32" s="9">
        <f t="shared" si="17"/>
        <v>0</v>
      </c>
      <c r="W32" s="9">
        <f t="shared" si="18"/>
        <v>0</v>
      </c>
      <c r="X32" s="9">
        <f t="shared" si="19"/>
        <v>0</v>
      </c>
      <c r="Y32" s="9">
        <f t="shared" si="20"/>
        <v>0</v>
      </c>
      <c r="Z32" s="9">
        <f t="shared" si="21"/>
        <v>0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2.75">
      <c r="A33" s="9">
        <f>A32-6*$A$3</f>
        <v>12</v>
      </c>
      <c r="B33" s="9">
        <f>B32-6*$B$3</f>
        <v>0</v>
      </c>
      <c r="C33" s="9">
        <f t="shared" si="22"/>
        <v>0</v>
      </c>
      <c r="D33" s="9">
        <f t="shared" si="23"/>
        <v>0</v>
      </c>
      <c r="E33" s="9">
        <f t="shared" si="0"/>
        <v>0</v>
      </c>
      <c r="F33" s="9">
        <f t="shared" si="1"/>
        <v>0</v>
      </c>
      <c r="G33" s="9">
        <f t="shared" si="2"/>
        <v>0</v>
      </c>
      <c r="H33" s="9">
        <f t="shared" si="3"/>
        <v>0</v>
      </c>
      <c r="I33" s="9">
        <f t="shared" si="4"/>
        <v>0</v>
      </c>
      <c r="J33" s="9">
        <f t="shared" si="5"/>
        <v>0</v>
      </c>
      <c r="K33" s="9">
        <f t="shared" si="6"/>
        <v>0</v>
      </c>
      <c r="L33" s="9">
        <f t="shared" si="7"/>
        <v>0</v>
      </c>
      <c r="M33" s="9">
        <f t="shared" si="8"/>
        <v>0</v>
      </c>
      <c r="N33" s="9">
        <f t="shared" si="9"/>
        <v>0</v>
      </c>
      <c r="O33" s="9">
        <f t="shared" si="10"/>
        <v>0</v>
      </c>
      <c r="P33" s="9">
        <f t="shared" si="11"/>
        <v>0</v>
      </c>
      <c r="Q33" s="9">
        <f t="shared" si="12"/>
        <v>0</v>
      </c>
      <c r="R33" s="9">
        <f t="shared" si="13"/>
        <v>0</v>
      </c>
      <c r="S33" s="9">
        <f t="shared" si="14"/>
        <v>0</v>
      </c>
      <c r="T33" s="9">
        <f t="shared" si="15"/>
        <v>0</v>
      </c>
      <c r="U33" s="9">
        <f t="shared" si="16"/>
        <v>0</v>
      </c>
      <c r="V33" s="9">
        <f t="shared" si="17"/>
        <v>0</v>
      </c>
      <c r="W33" s="9">
        <f t="shared" si="18"/>
        <v>0</v>
      </c>
      <c r="X33" s="9">
        <f t="shared" si="19"/>
        <v>0</v>
      </c>
      <c r="Y33" s="9">
        <f t="shared" si="20"/>
        <v>0</v>
      </c>
      <c r="Z33" s="9">
        <f t="shared" si="21"/>
        <v>0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2.75">
      <c r="A34" s="9">
        <f>A33-$A$5</f>
        <v>9</v>
      </c>
      <c r="B34" s="9">
        <f>B33-$B$5</f>
        <v>0</v>
      </c>
      <c r="C34" s="9">
        <f t="shared" si="22"/>
        <v>0</v>
      </c>
      <c r="D34" s="9">
        <f t="shared" si="23"/>
        <v>0</v>
      </c>
      <c r="E34" s="9">
        <f t="shared" si="0"/>
        <v>0</v>
      </c>
      <c r="F34" s="9">
        <f t="shared" si="1"/>
        <v>0</v>
      </c>
      <c r="G34" s="9">
        <f t="shared" si="2"/>
        <v>0</v>
      </c>
      <c r="H34" s="9">
        <f t="shared" si="3"/>
        <v>0</v>
      </c>
      <c r="I34" s="9">
        <f t="shared" si="4"/>
        <v>0</v>
      </c>
      <c r="J34" s="9">
        <f t="shared" si="5"/>
        <v>0</v>
      </c>
      <c r="K34" s="9">
        <f t="shared" si="6"/>
        <v>0</v>
      </c>
      <c r="L34" s="9">
        <f t="shared" si="7"/>
        <v>0</v>
      </c>
      <c r="M34" s="9">
        <f t="shared" si="8"/>
        <v>0</v>
      </c>
      <c r="N34" s="9">
        <f t="shared" si="9"/>
        <v>0</v>
      </c>
      <c r="O34" s="9">
        <f t="shared" si="10"/>
        <v>0</v>
      </c>
      <c r="P34" s="9">
        <f t="shared" si="11"/>
        <v>0</v>
      </c>
      <c r="Q34" s="9">
        <f t="shared" si="12"/>
        <v>0</v>
      </c>
      <c r="R34" s="9">
        <f t="shared" si="13"/>
        <v>0</v>
      </c>
      <c r="S34" s="9">
        <f t="shared" si="14"/>
        <v>0</v>
      </c>
      <c r="T34" s="9">
        <f t="shared" si="15"/>
        <v>0</v>
      </c>
      <c r="U34" s="9">
        <f t="shared" si="16"/>
        <v>0</v>
      </c>
      <c r="V34" s="9">
        <f t="shared" si="17"/>
        <v>0</v>
      </c>
      <c r="W34" s="9">
        <f t="shared" si="18"/>
        <v>0</v>
      </c>
      <c r="X34" s="9">
        <f t="shared" si="19"/>
        <v>0</v>
      </c>
      <c r="Y34" s="9">
        <f t="shared" si="20"/>
        <v>0</v>
      </c>
      <c r="Z34" s="9">
        <f t="shared" si="21"/>
        <v>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2.75">
      <c r="A35" s="9">
        <f>A34+6*$A$3</f>
        <v>9.000000000000002</v>
      </c>
      <c r="B35" s="9">
        <f>B34+6*$B$3</f>
        <v>16.799999999999997</v>
      </c>
      <c r="C35" s="9">
        <f t="shared" si="22"/>
        <v>0</v>
      </c>
      <c r="D35" s="9">
        <f t="shared" si="23"/>
        <v>0</v>
      </c>
      <c r="E35" s="9">
        <f t="shared" si="0"/>
        <v>0</v>
      </c>
      <c r="F35" s="9">
        <f t="shared" si="1"/>
        <v>0</v>
      </c>
      <c r="G35" s="9">
        <f t="shared" si="2"/>
        <v>0</v>
      </c>
      <c r="H35" s="9">
        <f t="shared" si="3"/>
        <v>0</v>
      </c>
      <c r="I35" s="9">
        <f t="shared" si="4"/>
        <v>0</v>
      </c>
      <c r="J35" s="9">
        <f t="shared" si="5"/>
        <v>0</v>
      </c>
      <c r="K35" s="9">
        <f t="shared" si="6"/>
        <v>0</v>
      </c>
      <c r="L35" s="9">
        <f t="shared" si="7"/>
        <v>0</v>
      </c>
      <c r="M35" s="9">
        <f t="shared" si="8"/>
        <v>0</v>
      </c>
      <c r="N35" s="9">
        <f t="shared" si="9"/>
        <v>0</v>
      </c>
      <c r="O35" s="9">
        <f t="shared" si="10"/>
        <v>0</v>
      </c>
      <c r="P35" s="9">
        <f t="shared" si="11"/>
        <v>0</v>
      </c>
      <c r="Q35" s="9">
        <f t="shared" si="12"/>
        <v>0</v>
      </c>
      <c r="R35" s="9">
        <f t="shared" si="13"/>
        <v>0</v>
      </c>
      <c r="S35" s="9">
        <f t="shared" si="14"/>
        <v>0</v>
      </c>
      <c r="T35" s="9">
        <f t="shared" si="15"/>
        <v>0</v>
      </c>
      <c r="U35" s="9">
        <f t="shared" si="16"/>
        <v>0</v>
      </c>
      <c r="V35" s="9">
        <f t="shared" si="17"/>
        <v>0</v>
      </c>
      <c r="W35" s="9">
        <f t="shared" si="18"/>
        <v>0</v>
      </c>
      <c r="X35" s="9">
        <f t="shared" si="19"/>
        <v>0</v>
      </c>
      <c r="Y35" s="9">
        <f t="shared" si="20"/>
        <v>0</v>
      </c>
      <c r="Z35" s="9">
        <f t="shared" si="21"/>
        <v>0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2.75">
      <c r="A36" s="9">
        <f>A35-$A$5</f>
        <v>6.000000000000002</v>
      </c>
      <c r="B36" s="9">
        <f>B35-$B$5</f>
        <v>16.799999999999997</v>
      </c>
      <c r="C36" s="9">
        <f t="shared" si="22"/>
        <v>0</v>
      </c>
      <c r="D36" s="9">
        <f t="shared" si="23"/>
        <v>0</v>
      </c>
      <c r="E36" s="9">
        <f t="shared" si="0"/>
        <v>0</v>
      </c>
      <c r="F36" s="9">
        <f t="shared" si="1"/>
        <v>0</v>
      </c>
      <c r="G36" s="9">
        <f t="shared" si="2"/>
        <v>0</v>
      </c>
      <c r="H36" s="9">
        <f t="shared" si="3"/>
        <v>0</v>
      </c>
      <c r="I36" s="9">
        <f t="shared" si="4"/>
        <v>0</v>
      </c>
      <c r="J36" s="9">
        <f t="shared" si="5"/>
        <v>0</v>
      </c>
      <c r="K36" s="9">
        <f t="shared" si="6"/>
        <v>0</v>
      </c>
      <c r="L36" s="9">
        <f t="shared" si="7"/>
        <v>0</v>
      </c>
      <c r="M36" s="9">
        <f t="shared" si="8"/>
        <v>0</v>
      </c>
      <c r="N36" s="9">
        <f t="shared" si="9"/>
        <v>0</v>
      </c>
      <c r="O36" s="9">
        <f t="shared" si="10"/>
        <v>0</v>
      </c>
      <c r="P36" s="9">
        <f t="shared" si="11"/>
        <v>0</v>
      </c>
      <c r="Q36" s="9">
        <f t="shared" si="12"/>
        <v>0</v>
      </c>
      <c r="R36" s="9">
        <f t="shared" si="13"/>
        <v>0</v>
      </c>
      <c r="S36" s="9">
        <f t="shared" si="14"/>
        <v>0</v>
      </c>
      <c r="T36" s="9">
        <f t="shared" si="15"/>
        <v>0</v>
      </c>
      <c r="U36" s="9">
        <f t="shared" si="16"/>
        <v>0</v>
      </c>
      <c r="V36" s="9">
        <f t="shared" si="17"/>
        <v>0</v>
      </c>
      <c r="W36" s="9">
        <f t="shared" si="18"/>
        <v>0</v>
      </c>
      <c r="X36" s="9">
        <f t="shared" si="19"/>
        <v>0</v>
      </c>
      <c r="Y36" s="9">
        <f t="shared" si="20"/>
        <v>0</v>
      </c>
      <c r="Z36" s="9">
        <f t="shared" si="21"/>
        <v>0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2.75">
      <c r="A37" s="9">
        <f>A36-6*$A$3</f>
        <v>6.000000000000001</v>
      </c>
      <c r="B37" s="9">
        <f>B36-6*$B$3</f>
        <v>0</v>
      </c>
      <c r="C37" s="9">
        <f t="shared" si="22"/>
        <v>0</v>
      </c>
      <c r="D37" s="9">
        <f t="shared" si="23"/>
        <v>0</v>
      </c>
      <c r="E37" s="9">
        <f t="shared" si="0"/>
        <v>0</v>
      </c>
      <c r="F37" s="9">
        <f t="shared" si="1"/>
        <v>0</v>
      </c>
      <c r="G37" s="9">
        <f t="shared" si="2"/>
        <v>0</v>
      </c>
      <c r="H37" s="9">
        <f t="shared" si="3"/>
        <v>0</v>
      </c>
      <c r="I37" s="9">
        <f t="shared" si="4"/>
        <v>0</v>
      </c>
      <c r="J37" s="9">
        <f t="shared" si="5"/>
        <v>0</v>
      </c>
      <c r="K37" s="9">
        <f t="shared" si="6"/>
        <v>0</v>
      </c>
      <c r="L37" s="9">
        <f t="shared" si="7"/>
        <v>0</v>
      </c>
      <c r="M37" s="9">
        <f t="shared" si="8"/>
        <v>0</v>
      </c>
      <c r="N37" s="9">
        <f t="shared" si="9"/>
        <v>0</v>
      </c>
      <c r="O37" s="9">
        <f t="shared" si="10"/>
        <v>0</v>
      </c>
      <c r="P37" s="9">
        <f t="shared" si="11"/>
        <v>0</v>
      </c>
      <c r="Q37" s="9">
        <f t="shared" si="12"/>
        <v>0</v>
      </c>
      <c r="R37" s="9">
        <f t="shared" si="13"/>
        <v>0</v>
      </c>
      <c r="S37" s="9">
        <f t="shared" si="14"/>
        <v>0</v>
      </c>
      <c r="T37" s="9">
        <f t="shared" si="15"/>
        <v>0</v>
      </c>
      <c r="U37" s="9">
        <f t="shared" si="16"/>
        <v>0</v>
      </c>
      <c r="V37" s="9">
        <f t="shared" si="17"/>
        <v>0</v>
      </c>
      <c r="W37" s="9">
        <f t="shared" si="18"/>
        <v>0</v>
      </c>
      <c r="X37" s="9">
        <f t="shared" si="19"/>
        <v>0</v>
      </c>
      <c r="Y37" s="9">
        <f t="shared" si="20"/>
        <v>0</v>
      </c>
      <c r="Z37" s="9">
        <f t="shared" si="21"/>
        <v>0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2.75">
      <c r="A38" s="9">
        <f>A37-$A$5</f>
        <v>3.000000000000001</v>
      </c>
      <c r="B38" s="9">
        <f>B37-$B$5</f>
        <v>0</v>
      </c>
      <c r="C38" s="9">
        <f t="shared" si="22"/>
        <v>0</v>
      </c>
      <c r="D38" s="9">
        <f t="shared" si="23"/>
        <v>0</v>
      </c>
      <c r="E38" s="9">
        <f t="shared" si="0"/>
        <v>0</v>
      </c>
      <c r="F38" s="9">
        <f t="shared" si="1"/>
        <v>0</v>
      </c>
      <c r="G38" s="9">
        <f t="shared" si="2"/>
        <v>0</v>
      </c>
      <c r="H38" s="9">
        <f t="shared" si="3"/>
        <v>0</v>
      </c>
      <c r="I38" s="9">
        <f t="shared" si="4"/>
        <v>0</v>
      </c>
      <c r="J38" s="9">
        <f t="shared" si="5"/>
        <v>0</v>
      </c>
      <c r="K38" s="9">
        <f t="shared" si="6"/>
        <v>0</v>
      </c>
      <c r="L38" s="9">
        <f t="shared" si="7"/>
        <v>0</v>
      </c>
      <c r="M38" s="9">
        <f t="shared" si="8"/>
        <v>0</v>
      </c>
      <c r="N38" s="9">
        <f t="shared" si="9"/>
        <v>0</v>
      </c>
      <c r="O38" s="9">
        <f t="shared" si="10"/>
        <v>0</v>
      </c>
      <c r="P38" s="9">
        <f t="shared" si="11"/>
        <v>0</v>
      </c>
      <c r="Q38" s="9">
        <f t="shared" si="12"/>
        <v>0</v>
      </c>
      <c r="R38" s="9">
        <f t="shared" si="13"/>
        <v>0</v>
      </c>
      <c r="S38" s="9">
        <f t="shared" si="14"/>
        <v>0</v>
      </c>
      <c r="T38" s="9">
        <f t="shared" si="15"/>
        <v>0</v>
      </c>
      <c r="U38" s="9">
        <f t="shared" si="16"/>
        <v>0</v>
      </c>
      <c r="V38" s="9">
        <f t="shared" si="17"/>
        <v>0</v>
      </c>
      <c r="W38" s="9">
        <f t="shared" si="18"/>
        <v>0</v>
      </c>
      <c r="X38" s="9">
        <f t="shared" si="19"/>
        <v>0</v>
      </c>
      <c r="Y38" s="9">
        <f t="shared" si="20"/>
        <v>0</v>
      </c>
      <c r="Z38" s="9">
        <f t="shared" si="21"/>
        <v>0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2.75">
      <c r="A39" s="9">
        <f>A38+6*$A$3</f>
        <v>3.0000000000000018</v>
      </c>
      <c r="B39" s="9">
        <f>B38+6*$B$3</f>
        <v>16.799999999999997</v>
      </c>
      <c r="C39" s="9">
        <f t="shared" si="22"/>
        <v>0</v>
      </c>
      <c r="D39" s="9">
        <f t="shared" si="23"/>
        <v>0</v>
      </c>
      <c r="E39" s="9">
        <f t="shared" si="0"/>
        <v>0</v>
      </c>
      <c r="F39" s="9">
        <f t="shared" si="1"/>
        <v>0</v>
      </c>
      <c r="G39" s="9">
        <f t="shared" si="2"/>
        <v>0</v>
      </c>
      <c r="H39" s="9">
        <f t="shared" si="3"/>
        <v>0</v>
      </c>
      <c r="I39" s="9">
        <f t="shared" si="4"/>
        <v>0</v>
      </c>
      <c r="J39" s="9">
        <f t="shared" si="5"/>
        <v>0</v>
      </c>
      <c r="K39" s="9">
        <f t="shared" si="6"/>
        <v>0</v>
      </c>
      <c r="L39" s="9">
        <f t="shared" si="7"/>
        <v>0</v>
      </c>
      <c r="M39" s="9">
        <f t="shared" si="8"/>
        <v>0</v>
      </c>
      <c r="N39" s="9">
        <f t="shared" si="9"/>
        <v>0</v>
      </c>
      <c r="O39" s="9">
        <f t="shared" si="10"/>
        <v>0</v>
      </c>
      <c r="P39" s="9">
        <f t="shared" si="11"/>
        <v>0</v>
      </c>
      <c r="Q39" s="9">
        <f t="shared" si="12"/>
        <v>0</v>
      </c>
      <c r="R39" s="9">
        <f t="shared" si="13"/>
        <v>0</v>
      </c>
      <c r="S39" s="9">
        <f t="shared" si="14"/>
        <v>0</v>
      </c>
      <c r="T39" s="9">
        <f t="shared" si="15"/>
        <v>0</v>
      </c>
      <c r="U39" s="9">
        <f t="shared" si="16"/>
        <v>0</v>
      </c>
      <c r="V39" s="9">
        <f t="shared" si="17"/>
        <v>0</v>
      </c>
      <c r="W39" s="9">
        <f t="shared" si="18"/>
        <v>0</v>
      </c>
      <c r="X39" s="9">
        <f t="shared" si="19"/>
        <v>0</v>
      </c>
      <c r="Y39" s="9">
        <f t="shared" si="20"/>
        <v>0</v>
      </c>
      <c r="Z39" s="9">
        <f t="shared" si="21"/>
        <v>0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2.75">
      <c r="A40" s="9">
        <f>A39-$A$5</f>
        <v>0</v>
      </c>
      <c r="B40" s="9">
        <f>B39-$B$5</f>
        <v>16.799999999999997</v>
      </c>
      <c r="C40" s="9">
        <f t="shared" si="22"/>
        <v>0</v>
      </c>
      <c r="D40" s="9">
        <f t="shared" si="23"/>
        <v>0</v>
      </c>
      <c r="E40" s="9">
        <f t="shared" si="0"/>
        <v>0</v>
      </c>
      <c r="F40" s="9">
        <f t="shared" si="1"/>
        <v>0</v>
      </c>
      <c r="G40" s="9">
        <f t="shared" si="2"/>
        <v>0</v>
      </c>
      <c r="H40" s="9">
        <f t="shared" si="3"/>
        <v>0</v>
      </c>
      <c r="I40" s="9">
        <f t="shared" si="4"/>
        <v>0</v>
      </c>
      <c r="J40" s="9">
        <f t="shared" si="5"/>
        <v>0</v>
      </c>
      <c r="K40" s="9">
        <f t="shared" si="6"/>
        <v>0</v>
      </c>
      <c r="L40" s="9">
        <f t="shared" si="7"/>
        <v>0</v>
      </c>
      <c r="M40" s="9">
        <f t="shared" si="8"/>
        <v>0</v>
      </c>
      <c r="N40" s="9">
        <f t="shared" si="9"/>
        <v>0</v>
      </c>
      <c r="O40" s="9">
        <f t="shared" si="10"/>
        <v>0</v>
      </c>
      <c r="P40" s="9">
        <f t="shared" si="11"/>
        <v>0</v>
      </c>
      <c r="Q40" s="9">
        <f t="shared" si="12"/>
        <v>0</v>
      </c>
      <c r="R40" s="9">
        <f t="shared" si="13"/>
        <v>0</v>
      </c>
      <c r="S40" s="9">
        <f t="shared" si="14"/>
        <v>0</v>
      </c>
      <c r="T40" s="9">
        <f t="shared" si="15"/>
        <v>0</v>
      </c>
      <c r="U40" s="9">
        <f t="shared" si="16"/>
        <v>0</v>
      </c>
      <c r="V40" s="9">
        <f t="shared" si="17"/>
        <v>0</v>
      </c>
      <c r="W40" s="9">
        <f t="shared" si="18"/>
        <v>0</v>
      </c>
      <c r="X40" s="9">
        <f t="shared" si="19"/>
        <v>0</v>
      </c>
      <c r="Y40" s="9">
        <f t="shared" si="20"/>
        <v>0</v>
      </c>
      <c r="Z40" s="9">
        <f t="shared" si="21"/>
        <v>0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2.75">
      <c r="A41" s="9">
        <f>A40-6*$A$3</f>
        <v>-1.0291247021232408E-15</v>
      </c>
      <c r="B41" s="9">
        <f>B40-6*$B$3</f>
        <v>0</v>
      </c>
      <c r="C41" s="9">
        <f t="shared" si="22"/>
        <v>0</v>
      </c>
      <c r="D41" s="9">
        <f t="shared" si="23"/>
        <v>0</v>
      </c>
      <c r="E41" s="9">
        <f t="shared" si="0"/>
        <v>0</v>
      </c>
      <c r="F41" s="9">
        <f t="shared" si="1"/>
        <v>0</v>
      </c>
      <c r="G41" s="9">
        <f t="shared" si="2"/>
        <v>0</v>
      </c>
      <c r="H41" s="9">
        <f t="shared" si="3"/>
        <v>0</v>
      </c>
      <c r="I41" s="9">
        <f t="shared" si="4"/>
        <v>0</v>
      </c>
      <c r="J41" s="9">
        <f t="shared" si="5"/>
        <v>0</v>
      </c>
      <c r="K41" s="9">
        <f>IF($K$14&lt;=$K$10,$D$4*I41+$E$4*J41,0)</f>
        <v>0</v>
      </c>
      <c r="L41" s="9">
        <f>IF($K$14&lt;=$K$10,$D$5*I41+$E$5*J41,0)</f>
        <v>0</v>
      </c>
      <c r="M41" s="9">
        <f>IF($M$14&lt;=$K$10,$D$4*K41+$E$4*L41,0)</f>
        <v>0</v>
      </c>
      <c r="N41" s="9">
        <f>IF($M$14&lt;=$K$10,$D$5*K41+$E$5*L41,)</f>
        <v>0</v>
      </c>
      <c r="O41" s="9">
        <f t="shared" si="10"/>
        <v>0</v>
      </c>
      <c r="P41" s="9">
        <f t="shared" si="11"/>
        <v>0</v>
      </c>
      <c r="Q41" s="9">
        <f t="shared" si="12"/>
        <v>0</v>
      </c>
      <c r="R41" s="9">
        <f t="shared" si="13"/>
        <v>0</v>
      </c>
      <c r="S41" s="9">
        <f t="shared" si="14"/>
        <v>0</v>
      </c>
      <c r="T41" s="9">
        <f t="shared" si="15"/>
        <v>0</v>
      </c>
      <c r="U41" s="9">
        <f t="shared" si="16"/>
        <v>0</v>
      </c>
      <c r="V41" s="9">
        <f t="shared" si="17"/>
        <v>0</v>
      </c>
      <c r="W41" s="9">
        <f t="shared" si="18"/>
        <v>0</v>
      </c>
      <c r="X41" s="9">
        <f t="shared" si="19"/>
        <v>0</v>
      </c>
      <c r="Y41" s="9">
        <f t="shared" si="20"/>
        <v>0</v>
      </c>
      <c r="Z41" s="9">
        <f t="shared" si="21"/>
        <v>0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 t="s">
        <v>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 t="s">
        <v>7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 t="s">
        <v>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" t="s">
        <v>6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Z50"/>
  <sheetViews>
    <sheetView showGridLines="0" showRowColHeaders="0" showOutlineSymbols="0" defaultGridColor="0" colorId="54" workbookViewId="0" topLeftCell="A4">
      <selection activeCell="O46" sqref="O46"/>
    </sheetView>
  </sheetViews>
  <sheetFormatPr defaultColWidth="11.421875" defaultRowHeight="12.75"/>
  <cols>
    <col min="1" max="26" width="9.7109375" style="1" customWidth="1"/>
    <col min="27" max="27" width="11.7109375" style="1" customWidth="1"/>
    <col min="28" max="16384" width="11.421875" style="1" customWidth="1"/>
  </cols>
  <sheetData>
    <row r="1" spans="1:16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1" s="4" customFormat="1" ht="12.75">
      <c r="A2" s="4">
        <v>0</v>
      </c>
      <c r="B2" s="4">
        <v>0</v>
      </c>
      <c r="C2" s="5"/>
      <c r="D2" s="5" t="s">
        <v>12</v>
      </c>
      <c r="E2" s="5"/>
      <c r="G2" s="4">
        <f>G3/10</f>
        <v>2.8</v>
      </c>
      <c r="H2" s="6">
        <f>2*PI()/360*H3</f>
        <v>1.5707963267948966</v>
      </c>
      <c r="J2" s="4">
        <f>J3/10</f>
        <v>3</v>
      </c>
      <c r="K2" s="6">
        <f>2*PI()/360*K3</f>
        <v>0</v>
      </c>
    </row>
    <row r="3" spans="1:11" s="4" customFormat="1" ht="8.25" customHeight="1">
      <c r="A3" s="4">
        <f>5*E4</f>
        <v>1.5</v>
      </c>
      <c r="B3" s="4">
        <f>5*D5</f>
        <v>0.4999999999999999</v>
      </c>
      <c r="C3" s="5"/>
      <c r="D3" s="5"/>
      <c r="E3" s="5"/>
      <c r="G3" s="4">
        <v>28</v>
      </c>
      <c r="H3" s="4">
        <v>90</v>
      </c>
      <c r="J3" s="4">
        <v>30</v>
      </c>
      <c r="K3" s="4">
        <v>0</v>
      </c>
    </row>
    <row r="4" spans="1:5" s="4" customFormat="1" ht="14.25" customHeight="1">
      <c r="A4" s="4">
        <v>0</v>
      </c>
      <c r="B4" s="4">
        <v>0</v>
      </c>
      <c r="D4" s="14">
        <v>0.9</v>
      </c>
      <c r="E4" s="14">
        <v>0.3</v>
      </c>
    </row>
    <row r="5" spans="1:14" s="4" customFormat="1" ht="17.25" customHeight="1">
      <c r="A5" s="4">
        <v>-1</v>
      </c>
      <c r="B5" s="4">
        <v>1</v>
      </c>
      <c r="D5" s="25">
        <f>1-D4</f>
        <v>0.09999999999999998</v>
      </c>
      <c r="E5" s="25">
        <f>1-E4</f>
        <v>0.7</v>
      </c>
      <c r="F5" s="2"/>
      <c r="G5" s="2"/>
      <c r="H5" s="2"/>
      <c r="I5" s="2"/>
      <c r="J5" s="2"/>
      <c r="K5" s="5" t="s">
        <v>4</v>
      </c>
      <c r="L5" s="2"/>
      <c r="M5" s="2"/>
      <c r="N5" s="2"/>
    </row>
    <row r="6" spans="4:14" s="4" customFormat="1" ht="12.75">
      <c r="D6" s="2"/>
      <c r="E6" s="2"/>
      <c r="F6" s="2"/>
      <c r="G6" s="2"/>
      <c r="H6" s="2"/>
      <c r="I6" s="5"/>
      <c r="J6" s="5"/>
      <c r="K6" s="5"/>
      <c r="L6" s="5"/>
      <c r="M6" s="5"/>
      <c r="N6" s="5"/>
    </row>
    <row r="7" spans="1:14" s="4" customFormat="1" ht="12.75">
      <c r="A7" s="2"/>
      <c r="B7" s="5"/>
      <c r="C7" s="5" t="s">
        <v>9</v>
      </c>
      <c r="D7" s="5"/>
      <c r="E7" s="5"/>
      <c r="F7" s="5"/>
      <c r="G7" s="5" t="s">
        <v>10</v>
      </c>
      <c r="H7" s="5"/>
      <c r="I7" s="5"/>
      <c r="J7" s="5">
        <f>K10-1</f>
        <v>0</v>
      </c>
      <c r="K7" s="5"/>
      <c r="L7" s="5"/>
      <c r="M7" s="5"/>
      <c r="N7" s="5"/>
    </row>
    <row r="8" spans="1:14" s="4" customFormat="1" ht="12.75">
      <c r="A8" s="2"/>
      <c r="B8" s="5"/>
      <c r="C8" s="5"/>
      <c r="D8" s="12">
        <f>A3</f>
        <v>1.5</v>
      </c>
      <c r="E8" s="13"/>
      <c r="F8" s="13"/>
      <c r="G8" s="13"/>
      <c r="H8" s="12">
        <f>A5</f>
        <v>-1</v>
      </c>
      <c r="I8" s="5"/>
      <c r="J8" s="5"/>
      <c r="K8" s="5"/>
      <c r="L8" s="5"/>
      <c r="M8" s="5"/>
      <c r="N8" s="5"/>
    </row>
    <row r="9" spans="1:8" s="4" customFormat="1" ht="9.75" customHeight="1">
      <c r="A9" s="2"/>
      <c r="B9" s="5"/>
      <c r="C9" s="5"/>
      <c r="D9" s="12"/>
      <c r="E9" s="13"/>
      <c r="F9" s="13"/>
      <c r="G9" s="13"/>
      <c r="H9" s="12"/>
    </row>
    <row r="10" spans="1:12" s="4" customFormat="1" ht="12.75">
      <c r="A10" s="2"/>
      <c r="B10" s="5"/>
      <c r="C10" s="5"/>
      <c r="D10" s="12">
        <f>B3</f>
        <v>0.4999999999999999</v>
      </c>
      <c r="E10" s="13"/>
      <c r="F10" s="13"/>
      <c r="G10" s="13"/>
      <c r="H10" s="12">
        <f>B5</f>
        <v>1</v>
      </c>
      <c r="K10" s="4">
        <f>12-L10</f>
        <v>1</v>
      </c>
      <c r="L10" s="4">
        <v>11</v>
      </c>
    </row>
    <row r="11" spans="1:8" s="4" customFormat="1" ht="12.75">
      <c r="A11" s="2"/>
      <c r="B11" s="5"/>
      <c r="C11" s="5"/>
      <c r="D11" s="5"/>
      <c r="E11" s="5"/>
      <c r="F11" s="5"/>
      <c r="G11" s="5"/>
      <c r="H11" s="5"/>
    </row>
    <row r="12" s="4" customFormat="1" ht="12.75"/>
    <row r="13" s="4" customFormat="1" ht="12.75"/>
    <row r="14" spans="1:26" s="4" customFormat="1" ht="12.75">
      <c r="A14" s="8">
        <v>1</v>
      </c>
      <c r="B14" s="8"/>
      <c r="C14" s="8">
        <v>2</v>
      </c>
      <c r="D14" s="8"/>
      <c r="E14" s="8">
        <v>3</v>
      </c>
      <c r="F14" s="8"/>
      <c r="G14" s="8">
        <v>4</v>
      </c>
      <c r="H14" s="8"/>
      <c r="I14" s="8">
        <v>5</v>
      </c>
      <c r="J14" s="8"/>
      <c r="K14" s="8">
        <v>6</v>
      </c>
      <c r="L14" s="8"/>
      <c r="M14" s="8">
        <v>7</v>
      </c>
      <c r="N14" s="8"/>
      <c r="O14" s="8">
        <v>8</v>
      </c>
      <c r="P14" s="8"/>
      <c r="Q14" s="8">
        <v>8</v>
      </c>
      <c r="R14" s="8"/>
      <c r="S14" s="8">
        <v>9</v>
      </c>
      <c r="T14" s="8"/>
      <c r="U14" s="8">
        <v>9</v>
      </c>
      <c r="V14" s="8"/>
      <c r="W14" s="8">
        <v>10</v>
      </c>
      <c r="X14" s="8"/>
      <c r="Y14" s="8">
        <v>11</v>
      </c>
      <c r="Z14" s="8"/>
    </row>
    <row r="15" spans="1:26" s="4" customFormat="1" ht="12.75">
      <c r="A15" s="8">
        <v>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</row>
    <row r="16" spans="1:26" s="4" customFormat="1" ht="12.75">
      <c r="A16" s="9">
        <f>6*A5</f>
        <v>-6</v>
      </c>
      <c r="B16" s="9">
        <f>6*B5</f>
        <v>6</v>
      </c>
      <c r="C16" s="9">
        <f aca="true" t="shared" si="0" ref="C16:C41">IF($C$14&lt;=$K$10,$D$4*A16+$E$4*B16,0)</f>
        <v>0</v>
      </c>
      <c r="D16" s="9">
        <f aca="true" t="shared" si="1" ref="D16:D41">IF($C$14&lt;=$K$10,$D$5*A16+$E$5*B16,0)</f>
        <v>0</v>
      </c>
      <c r="E16" s="9">
        <f aca="true" t="shared" si="2" ref="E16:E41">IF($E$14&lt;=$K$10,$D$4*C16+$E$4*D16,0)</f>
        <v>0</v>
      </c>
      <c r="F16" s="9">
        <f aca="true" t="shared" si="3" ref="F16:F41">IF($E$14&lt;=$K$10,$D$5*C16+$E$5*D16,0)</f>
        <v>0</v>
      </c>
      <c r="G16" s="9">
        <f aca="true" t="shared" si="4" ref="G16:G41">IF($G$14&lt;=$K$10,$D$4*E16+$E$4*F16,0)</f>
        <v>0</v>
      </c>
      <c r="H16" s="9">
        <f aca="true" t="shared" si="5" ref="H16:H41">IF($G$14&lt;=$K$10,$D$5*E16+$E$5*F16,0)</f>
        <v>0</v>
      </c>
      <c r="I16" s="9">
        <f aca="true" t="shared" si="6" ref="I16:I41">IF($I$14&lt;=$K$10,$D$4*G16+$E$4*H16,0)</f>
        <v>0</v>
      </c>
      <c r="J16" s="9">
        <f aca="true" t="shared" si="7" ref="J16:J41">IF($I$14&lt;=$K$10,$D$5*G16+$E$5*H16,0)</f>
        <v>0</v>
      </c>
      <c r="K16" s="9">
        <f aca="true" t="shared" si="8" ref="K16:K41">IF($K$14&lt;=$K$10,$D$4*I16+$E$4*J16,0)</f>
        <v>0</v>
      </c>
      <c r="L16" s="9">
        <f aca="true" t="shared" si="9" ref="L16:L41">IF($K$14&lt;=$K$10,$D$5*I16+$E$5*J16,0)</f>
        <v>0</v>
      </c>
      <c r="M16" s="9">
        <f aca="true" t="shared" si="10" ref="M16:M41">IF($M$14&lt;=$K$10,$D$4*K16+$E$4*L16,0)</f>
        <v>0</v>
      </c>
      <c r="N16" s="9">
        <f aca="true" t="shared" si="11" ref="N16:N41">IF($M$14&lt;=$K$10,$D$5*K16+$E$5*L16,)</f>
        <v>0</v>
      </c>
      <c r="O16" s="9">
        <f aca="true" t="shared" si="12" ref="O16:O41">IF($O$14&lt;=$K$10,$D$4*M16+$E$4*N16,0)</f>
        <v>0</v>
      </c>
      <c r="P16" s="9">
        <f aca="true" t="shared" si="13" ref="P16:P41">IF($O$14&lt;=$K$10,$D$5*M16+$E$5*N16,0)</f>
        <v>0</v>
      </c>
      <c r="Q16" s="9">
        <f aca="true" t="shared" si="14" ref="Q16:Q41">IF($Q$14&lt;=$K$10,$D$4*O16+$E$4*P16,0)</f>
        <v>0</v>
      </c>
      <c r="R16" s="9">
        <f aca="true" t="shared" si="15" ref="R16:R41">IF($Q$14&lt;=$K$10,$D$5*O16+$E$5*P16,0)</f>
        <v>0</v>
      </c>
      <c r="S16" s="9">
        <f aca="true" t="shared" si="16" ref="S16:S41">IF($S$14&lt;=$K$10,$D$4*Q16+$E$4*R16,0)</f>
        <v>0</v>
      </c>
      <c r="T16" s="9">
        <f aca="true" t="shared" si="17" ref="T16:T41">IF($S$14&lt;=$K$10,$D$5*Q16+$E$5*R16,0)</f>
        <v>0</v>
      </c>
      <c r="U16" s="9">
        <f aca="true" t="shared" si="18" ref="U16:U41">IF($U$14&lt;=$K$10,$D$4*S16+$E$4*T16,0)</f>
        <v>0</v>
      </c>
      <c r="V16" s="9">
        <f aca="true" t="shared" si="19" ref="V16:V41">IF($U$14&lt;=$K$10,$D$5*S16+$E$5*T16,0)</f>
        <v>0</v>
      </c>
      <c r="W16" s="9">
        <f aca="true" t="shared" si="20" ref="W16:W41">IF($W$14&lt;=$K$10,$D$4*U16+$E$4*V16,0)</f>
        <v>0</v>
      </c>
      <c r="X16" s="9">
        <f aca="true" t="shared" si="21" ref="X16:X41">IF($W$14&lt;=$K$10,$D$5*U16+$E$5*V16,0)</f>
        <v>0</v>
      </c>
      <c r="Y16" s="9">
        <f aca="true" t="shared" si="22" ref="Y16:Y41">IF($Y$14&lt;=$K$10,$D$4*W16+$E$4*X16,0)</f>
        <v>0</v>
      </c>
      <c r="Z16" s="9">
        <f aca="true" t="shared" si="23" ref="Z16:Z41">IF($Y$14&lt;=$K$10,$D$5*W16+$E$5*X16,0)</f>
        <v>0</v>
      </c>
    </row>
    <row r="17" spans="1:26" s="4" customFormat="1" ht="12.75">
      <c r="A17" s="9">
        <f>A16+A3</f>
        <v>-4.5</v>
      </c>
      <c r="B17" s="9">
        <f>B16+B3</f>
        <v>6.5</v>
      </c>
      <c r="C17" s="9">
        <f t="shared" si="0"/>
        <v>0</v>
      </c>
      <c r="D17" s="9">
        <f t="shared" si="1"/>
        <v>0</v>
      </c>
      <c r="E17" s="9">
        <f t="shared" si="2"/>
        <v>0</v>
      </c>
      <c r="F17" s="9">
        <f t="shared" si="3"/>
        <v>0</v>
      </c>
      <c r="G17" s="9">
        <f t="shared" si="4"/>
        <v>0</v>
      </c>
      <c r="H17" s="9">
        <f t="shared" si="5"/>
        <v>0</v>
      </c>
      <c r="I17" s="9">
        <f t="shared" si="6"/>
        <v>0</v>
      </c>
      <c r="J17" s="9">
        <f t="shared" si="7"/>
        <v>0</v>
      </c>
      <c r="K17" s="9">
        <f t="shared" si="8"/>
        <v>0</v>
      </c>
      <c r="L17" s="9">
        <f t="shared" si="9"/>
        <v>0</v>
      </c>
      <c r="M17" s="9">
        <f t="shared" si="10"/>
        <v>0</v>
      </c>
      <c r="N17" s="9">
        <f t="shared" si="11"/>
        <v>0</v>
      </c>
      <c r="O17" s="9">
        <f t="shared" si="12"/>
        <v>0</v>
      </c>
      <c r="P17" s="9">
        <f t="shared" si="13"/>
        <v>0</v>
      </c>
      <c r="Q17" s="9">
        <f t="shared" si="14"/>
        <v>0</v>
      </c>
      <c r="R17" s="9">
        <f t="shared" si="15"/>
        <v>0</v>
      </c>
      <c r="S17" s="9">
        <f t="shared" si="16"/>
        <v>0</v>
      </c>
      <c r="T17" s="9">
        <f t="shared" si="17"/>
        <v>0</v>
      </c>
      <c r="U17" s="9">
        <f t="shared" si="18"/>
        <v>0</v>
      </c>
      <c r="V17" s="9">
        <f t="shared" si="19"/>
        <v>0</v>
      </c>
      <c r="W17" s="9">
        <f t="shared" si="20"/>
        <v>0</v>
      </c>
      <c r="X17" s="9">
        <f t="shared" si="21"/>
        <v>0</v>
      </c>
      <c r="Y17" s="9">
        <f t="shared" si="22"/>
        <v>0</v>
      </c>
      <c r="Z17" s="9">
        <f t="shared" si="23"/>
        <v>0</v>
      </c>
    </row>
    <row r="18" spans="1:26" s="4" customFormat="1" ht="12.75">
      <c r="A18" s="9">
        <f>A17-6*A5</f>
        <v>1.5</v>
      </c>
      <c r="B18" s="9">
        <f>B17-6*B5</f>
        <v>0.5</v>
      </c>
      <c r="C18" s="9">
        <f t="shared" si="0"/>
        <v>0</v>
      </c>
      <c r="D18" s="9">
        <f t="shared" si="1"/>
        <v>0</v>
      </c>
      <c r="E18" s="9">
        <f t="shared" si="2"/>
        <v>0</v>
      </c>
      <c r="F18" s="9">
        <f t="shared" si="3"/>
        <v>0</v>
      </c>
      <c r="G18" s="9">
        <f t="shared" si="4"/>
        <v>0</v>
      </c>
      <c r="H18" s="9">
        <f t="shared" si="5"/>
        <v>0</v>
      </c>
      <c r="I18" s="9">
        <f t="shared" si="6"/>
        <v>0</v>
      </c>
      <c r="J18" s="9">
        <f t="shared" si="7"/>
        <v>0</v>
      </c>
      <c r="K18" s="9">
        <f t="shared" si="8"/>
        <v>0</v>
      </c>
      <c r="L18" s="9">
        <f t="shared" si="9"/>
        <v>0</v>
      </c>
      <c r="M18" s="9">
        <f t="shared" si="10"/>
        <v>0</v>
      </c>
      <c r="N18" s="9">
        <f t="shared" si="11"/>
        <v>0</v>
      </c>
      <c r="O18" s="9">
        <f t="shared" si="12"/>
        <v>0</v>
      </c>
      <c r="P18" s="9">
        <f t="shared" si="13"/>
        <v>0</v>
      </c>
      <c r="Q18" s="9">
        <f t="shared" si="14"/>
        <v>0</v>
      </c>
      <c r="R18" s="9">
        <f t="shared" si="15"/>
        <v>0</v>
      </c>
      <c r="S18" s="9">
        <f t="shared" si="16"/>
        <v>0</v>
      </c>
      <c r="T18" s="9">
        <f t="shared" si="17"/>
        <v>0</v>
      </c>
      <c r="U18" s="9">
        <f t="shared" si="18"/>
        <v>0</v>
      </c>
      <c r="V18" s="9">
        <f t="shared" si="19"/>
        <v>0</v>
      </c>
      <c r="W18" s="9">
        <f t="shared" si="20"/>
        <v>0</v>
      </c>
      <c r="X18" s="9">
        <f t="shared" si="21"/>
        <v>0</v>
      </c>
      <c r="Y18" s="9">
        <f t="shared" si="22"/>
        <v>0</v>
      </c>
      <c r="Z18" s="9">
        <f t="shared" si="23"/>
        <v>0</v>
      </c>
    </row>
    <row r="19" spans="1:26" s="4" customFormat="1" ht="12.75">
      <c r="A19" s="9">
        <f>A18+A3</f>
        <v>3</v>
      </c>
      <c r="B19" s="9">
        <f>B18+B3</f>
        <v>0.9999999999999999</v>
      </c>
      <c r="C19" s="9">
        <f t="shared" si="0"/>
        <v>0</v>
      </c>
      <c r="D19" s="9">
        <f t="shared" si="1"/>
        <v>0</v>
      </c>
      <c r="E19" s="9">
        <f t="shared" si="2"/>
        <v>0</v>
      </c>
      <c r="F19" s="9">
        <f t="shared" si="3"/>
        <v>0</v>
      </c>
      <c r="G19" s="9">
        <f t="shared" si="4"/>
        <v>0</v>
      </c>
      <c r="H19" s="9">
        <f t="shared" si="5"/>
        <v>0</v>
      </c>
      <c r="I19" s="9">
        <f t="shared" si="6"/>
        <v>0</v>
      </c>
      <c r="J19" s="9">
        <f t="shared" si="7"/>
        <v>0</v>
      </c>
      <c r="K19" s="9">
        <f t="shared" si="8"/>
        <v>0</v>
      </c>
      <c r="L19" s="9">
        <f t="shared" si="9"/>
        <v>0</v>
      </c>
      <c r="M19" s="9">
        <f t="shared" si="10"/>
        <v>0</v>
      </c>
      <c r="N19" s="9">
        <f t="shared" si="11"/>
        <v>0</v>
      </c>
      <c r="O19" s="9">
        <f t="shared" si="12"/>
        <v>0</v>
      </c>
      <c r="P19" s="9">
        <f t="shared" si="13"/>
        <v>0</v>
      </c>
      <c r="Q19" s="9">
        <f t="shared" si="14"/>
        <v>0</v>
      </c>
      <c r="R19" s="9">
        <f t="shared" si="15"/>
        <v>0</v>
      </c>
      <c r="S19" s="9">
        <f t="shared" si="16"/>
        <v>0</v>
      </c>
      <c r="T19" s="9">
        <f t="shared" si="17"/>
        <v>0</v>
      </c>
      <c r="U19" s="9">
        <f t="shared" si="18"/>
        <v>0</v>
      </c>
      <c r="V19" s="9">
        <f t="shared" si="19"/>
        <v>0</v>
      </c>
      <c r="W19" s="9">
        <f t="shared" si="20"/>
        <v>0</v>
      </c>
      <c r="X19" s="9">
        <f t="shared" si="21"/>
        <v>0</v>
      </c>
      <c r="Y19" s="9">
        <f t="shared" si="22"/>
        <v>0</v>
      </c>
      <c r="Z19" s="9">
        <f t="shared" si="23"/>
        <v>0</v>
      </c>
    </row>
    <row r="20" spans="1:26" s="4" customFormat="1" ht="12.75">
      <c r="A20" s="9">
        <f>A19+6*A5</f>
        <v>-3</v>
      </c>
      <c r="B20" s="9">
        <f>B19+6*B5</f>
        <v>7</v>
      </c>
      <c r="C20" s="9">
        <f t="shared" si="0"/>
        <v>0</v>
      </c>
      <c r="D20" s="9">
        <f t="shared" si="1"/>
        <v>0</v>
      </c>
      <c r="E20" s="9">
        <f t="shared" si="2"/>
        <v>0</v>
      </c>
      <c r="F20" s="9">
        <f t="shared" si="3"/>
        <v>0</v>
      </c>
      <c r="G20" s="9">
        <f t="shared" si="4"/>
        <v>0</v>
      </c>
      <c r="H20" s="9">
        <f t="shared" si="5"/>
        <v>0</v>
      </c>
      <c r="I20" s="9">
        <f t="shared" si="6"/>
        <v>0</v>
      </c>
      <c r="J20" s="9">
        <f t="shared" si="7"/>
        <v>0</v>
      </c>
      <c r="K20" s="9">
        <f t="shared" si="8"/>
        <v>0</v>
      </c>
      <c r="L20" s="9">
        <f t="shared" si="9"/>
        <v>0</v>
      </c>
      <c r="M20" s="9">
        <f t="shared" si="10"/>
        <v>0</v>
      </c>
      <c r="N20" s="9">
        <f t="shared" si="11"/>
        <v>0</v>
      </c>
      <c r="O20" s="9">
        <f t="shared" si="12"/>
        <v>0</v>
      </c>
      <c r="P20" s="9">
        <f t="shared" si="13"/>
        <v>0</v>
      </c>
      <c r="Q20" s="9">
        <f t="shared" si="14"/>
        <v>0</v>
      </c>
      <c r="R20" s="9">
        <f t="shared" si="15"/>
        <v>0</v>
      </c>
      <c r="S20" s="9">
        <f t="shared" si="16"/>
        <v>0</v>
      </c>
      <c r="T20" s="9">
        <f t="shared" si="17"/>
        <v>0</v>
      </c>
      <c r="U20" s="9">
        <f t="shared" si="18"/>
        <v>0</v>
      </c>
      <c r="V20" s="9">
        <f t="shared" si="19"/>
        <v>0</v>
      </c>
      <c r="W20" s="9">
        <f t="shared" si="20"/>
        <v>0</v>
      </c>
      <c r="X20" s="9">
        <f t="shared" si="21"/>
        <v>0</v>
      </c>
      <c r="Y20" s="9">
        <f t="shared" si="22"/>
        <v>0</v>
      </c>
      <c r="Z20" s="9">
        <f t="shared" si="23"/>
        <v>0</v>
      </c>
    </row>
    <row r="21" spans="1:26" s="4" customFormat="1" ht="12.75">
      <c r="A21" s="9">
        <f>A20+A3</f>
        <v>-1.5</v>
      </c>
      <c r="B21" s="9">
        <f>B20+B3</f>
        <v>7.5</v>
      </c>
      <c r="C21" s="9">
        <f t="shared" si="0"/>
        <v>0</v>
      </c>
      <c r="D21" s="9">
        <f t="shared" si="1"/>
        <v>0</v>
      </c>
      <c r="E21" s="9">
        <f t="shared" si="2"/>
        <v>0</v>
      </c>
      <c r="F21" s="9">
        <f t="shared" si="3"/>
        <v>0</v>
      </c>
      <c r="G21" s="9">
        <f t="shared" si="4"/>
        <v>0</v>
      </c>
      <c r="H21" s="9">
        <f t="shared" si="5"/>
        <v>0</v>
      </c>
      <c r="I21" s="9">
        <f t="shared" si="6"/>
        <v>0</v>
      </c>
      <c r="J21" s="9">
        <f t="shared" si="7"/>
        <v>0</v>
      </c>
      <c r="K21" s="9">
        <f t="shared" si="8"/>
        <v>0</v>
      </c>
      <c r="L21" s="9">
        <f t="shared" si="9"/>
        <v>0</v>
      </c>
      <c r="M21" s="9">
        <f t="shared" si="10"/>
        <v>0</v>
      </c>
      <c r="N21" s="9">
        <f t="shared" si="11"/>
        <v>0</v>
      </c>
      <c r="O21" s="9">
        <f t="shared" si="12"/>
        <v>0</v>
      </c>
      <c r="P21" s="9">
        <f t="shared" si="13"/>
        <v>0</v>
      </c>
      <c r="Q21" s="9">
        <f t="shared" si="14"/>
        <v>0</v>
      </c>
      <c r="R21" s="9">
        <f t="shared" si="15"/>
        <v>0</v>
      </c>
      <c r="S21" s="9">
        <f t="shared" si="16"/>
        <v>0</v>
      </c>
      <c r="T21" s="9">
        <f t="shared" si="17"/>
        <v>0</v>
      </c>
      <c r="U21" s="9">
        <f t="shared" si="18"/>
        <v>0</v>
      </c>
      <c r="V21" s="9">
        <f t="shared" si="19"/>
        <v>0</v>
      </c>
      <c r="W21" s="9">
        <f t="shared" si="20"/>
        <v>0</v>
      </c>
      <c r="X21" s="9">
        <f t="shared" si="21"/>
        <v>0</v>
      </c>
      <c r="Y21" s="9">
        <f t="shared" si="22"/>
        <v>0</v>
      </c>
      <c r="Z21" s="9">
        <f t="shared" si="23"/>
        <v>0</v>
      </c>
    </row>
    <row r="22" spans="1:26" s="4" customFormat="1" ht="12.75">
      <c r="A22" s="9">
        <f>A21-6*A5</f>
        <v>4.5</v>
      </c>
      <c r="B22" s="9">
        <f>B21-6*B5</f>
        <v>1.5</v>
      </c>
      <c r="C22" s="9">
        <f t="shared" si="0"/>
        <v>0</v>
      </c>
      <c r="D22" s="9">
        <f t="shared" si="1"/>
        <v>0</v>
      </c>
      <c r="E22" s="9">
        <f t="shared" si="2"/>
        <v>0</v>
      </c>
      <c r="F22" s="9">
        <f t="shared" si="3"/>
        <v>0</v>
      </c>
      <c r="G22" s="9">
        <f t="shared" si="4"/>
        <v>0</v>
      </c>
      <c r="H22" s="9">
        <f t="shared" si="5"/>
        <v>0</v>
      </c>
      <c r="I22" s="9">
        <f t="shared" si="6"/>
        <v>0</v>
      </c>
      <c r="J22" s="9">
        <f t="shared" si="7"/>
        <v>0</v>
      </c>
      <c r="K22" s="9">
        <f t="shared" si="8"/>
        <v>0</v>
      </c>
      <c r="L22" s="9">
        <f t="shared" si="9"/>
        <v>0</v>
      </c>
      <c r="M22" s="9">
        <f t="shared" si="10"/>
        <v>0</v>
      </c>
      <c r="N22" s="9">
        <f t="shared" si="11"/>
        <v>0</v>
      </c>
      <c r="O22" s="9">
        <f t="shared" si="12"/>
        <v>0</v>
      </c>
      <c r="P22" s="9">
        <f t="shared" si="13"/>
        <v>0</v>
      </c>
      <c r="Q22" s="9">
        <f t="shared" si="14"/>
        <v>0</v>
      </c>
      <c r="R22" s="9">
        <f t="shared" si="15"/>
        <v>0</v>
      </c>
      <c r="S22" s="9">
        <f t="shared" si="16"/>
        <v>0</v>
      </c>
      <c r="T22" s="9">
        <f t="shared" si="17"/>
        <v>0</v>
      </c>
      <c r="U22" s="9">
        <f t="shared" si="18"/>
        <v>0</v>
      </c>
      <c r="V22" s="9">
        <f t="shared" si="19"/>
        <v>0</v>
      </c>
      <c r="W22" s="9">
        <f t="shared" si="20"/>
        <v>0</v>
      </c>
      <c r="X22" s="9">
        <f t="shared" si="21"/>
        <v>0</v>
      </c>
      <c r="Y22" s="9">
        <f t="shared" si="22"/>
        <v>0</v>
      </c>
      <c r="Z22" s="9">
        <f t="shared" si="23"/>
        <v>0</v>
      </c>
    </row>
    <row r="23" spans="1:26" s="4" customFormat="1" ht="12.75">
      <c r="A23" s="9">
        <f>A22+A3</f>
        <v>6</v>
      </c>
      <c r="B23" s="9">
        <f>B22+B3</f>
        <v>2</v>
      </c>
      <c r="C23" s="9">
        <f t="shared" si="0"/>
        <v>0</v>
      </c>
      <c r="D23" s="9">
        <f t="shared" si="1"/>
        <v>0</v>
      </c>
      <c r="E23" s="9">
        <f t="shared" si="2"/>
        <v>0</v>
      </c>
      <c r="F23" s="9">
        <f t="shared" si="3"/>
        <v>0</v>
      </c>
      <c r="G23" s="9">
        <f t="shared" si="4"/>
        <v>0</v>
      </c>
      <c r="H23" s="9">
        <f t="shared" si="5"/>
        <v>0</v>
      </c>
      <c r="I23" s="9">
        <f t="shared" si="6"/>
        <v>0</v>
      </c>
      <c r="J23" s="9">
        <f t="shared" si="7"/>
        <v>0</v>
      </c>
      <c r="K23" s="9">
        <f t="shared" si="8"/>
        <v>0</v>
      </c>
      <c r="L23" s="9">
        <f t="shared" si="9"/>
        <v>0</v>
      </c>
      <c r="M23" s="9">
        <f t="shared" si="10"/>
        <v>0</v>
      </c>
      <c r="N23" s="9">
        <f t="shared" si="11"/>
        <v>0</v>
      </c>
      <c r="O23" s="9">
        <f t="shared" si="12"/>
        <v>0</v>
      </c>
      <c r="P23" s="9">
        <f t="shared" si="13"/>
        <v>0</v>
      </c>
      <c r="Q23" s="9">
        <f t="shared" si="14"/>
        <v>0</v>
      </c>
      <c r="R23" s="9">
        <f t="shared" si="15"/>
        <v>0</v>
      </c>
      <c r="S23" s="9">
        <f t="shared" si="16"/>
        <v>0</v>
      </c>
      <c r="T23" s="9">
        <f t="shared" si="17"/>
        <v>0</v>
      </c>
      <c r="U23" s="9">
        <f t="shared" si="18"/>
        <v>0</v>
      </c>
      <c r="V23" s="9">
        <f t="shared" si="19"/>
        <v>0</v>
      </c>
      <c r="W23" s="9">
        <f t="shared" si="20"/>
        <v>0</v>
      </c>
      <c r="X23" s="9">
        <f t="shared" si="21"/>
        <v>0</v>
      </c>
      <c r="Y23" s="9">
        <f t="shared" si="22"/>
        <v>0</v>
      </c>
      <c r="Z23" s="9">
        <f t="shared" si="23"/>
        <v>0</v>
      </c>
    </row>
    <row r="24" spans="1:26" s="4" customFormat="1" ht="12.75">
      <c r="A24" s="9">
        <f>A23+6*A5</f>
        <v>0</v>
      </c>
      <c r="B24" s="9">
        <f>B23+6*B5</f>
        <v>8</v>
      </c>
      <c r="C24" s="9">
        <f t="shared" si="0"/>
        <v>0</v>
      </c>
      <c r="D24" s="9">
        <f t="shared" si="1"/>
        <v>0</v>
      </c>
      <c r="E24" s="9">
        <f t="shared" si="2"/>
        <v>0</v>
      </c>
      <c r="F24" s="9">
        <f t="shared" si="3"/>
        <v>0</v>
      </c>
      <c r="G24" s="9">
        <f t="shared" si="4"/>
        <v>0</v>
      </c>
      <c r="H24" s="9">
        <f t="shared" si="5"/>
        <v>0</v>
      </c>
      <c r="I24" s="9">
        <f t="shared" si="6"/>
        <v>0</v>
      </c>
      <c r="J24" s="9">
        <f t="shared" si="7"/>
        <v>0</v>
      </c>
      <c r="K24" s="9">
        <f t="shared" si="8"/>
        <v>0</v>
      </c>
      <c r="L24" s="9">
        <f t="shared" si="9"/>
        <v>0</v>
      </c>
      <c r="M24" s="9">
        <f t="shared" si="10"/>
        <v>0</v>
      </c>
      <c r="N24" s="9">
        <f t="shared" si="11"/>
        <v>0</v>
      </c>
      <c r="O24" s="9">
        <f t="shared" si="12"/>
        <v>0</v>
      </c>
      <c r="P24" s="9">
        <f t="shared" si="13"/>
        <v>0</v>
      </c>
      <c r="Q24" s="9">
        <f t="shared" si="14"/>
        <v>0</v>
      </c>
      <c r="R24" s="9">
        <f t="shared" si="15"/>
        <v>0</v>
      </c>
      <c r="S24" s="9">
        <f t="shared" si="16"/>
        <v>0</v>
      </c>
      <c r="T24" s="9">
        <f t="shared" si="17"/>
        <v>0</v>
      </c>
      <c r="U24" s="9">
        <f t="shared" si="18"/>
        <v>0</v>
      </c>
      <c r="V24" s="9">
        <f t="shared" si="19"/>
        <v>0</v>
      </c>
      <c r="W24" s="9">
        <f t="shared" si="20"/>
        <v>0</v>
      </c>
      <c r="X24" s="9">
        <f t="shared" si="21"/>
        <v>0</v>
      </c>
      <c r="Y24" s="9">
        <f t="shared" si="22"/>
        <v>0</v>
      </c>
      <c r="Z24" s="9">
        <f t="shared" si="23"/>
        <v>0</v>
      </c>
    </row>
    <row r="25" spans="1:26" s="4" customFormat="1" ht="12.75">
      <c r="A25" s="9">
        <f>A24+A3</f>
        <v>1.5</v>
      </c>
      <c r="B25" s="9">
        <f>B24+B3</f>
        <v>8.5</v>
      </c>
      <c r="C25" s="9">
        <f t="shared" si="0"/>
        <v>0</v>
      </c>
      <c r="D25" s="9">
        <f t="shared" si="1"/>
        <v>0</v>
      </c>
      <c r="E25" s="9">
        <f t="shared" si="2"/>
        <v>0</v>
      </c>
      <c r="F25" s="9">
        <f t="shared" si="3"/>
        <v>0</v>
      </c>
      <c r="G25" s="9">
        <f t="shared" si="4"/>
        <v>0</v>
      </c>
      <c r="H25" s="9">
        <f t="shared" si="5"/>
        <v>0</v>
      </c>
      <c r="I25" s="9">
        <f t="shared" si="6"/>
        <v>0</v>
      </c>
      <c r="J25" s="9">
        <f t="shared" si="7"/>
        <v>0</v>
      </c>
      <c r="K25" s="9">
        <f t="shared" si="8"/>
        <v>0</v>
      </c>
      <c r="L25" s="9">
        <f t="shared" si="9"/>
        <v>0</v>
      </c>
      <c r="M25" s="9">
        <f t="shared" si="10"/>
        <v>0</v>
      </c>
      <c r="N25" s="9">
        <f t="shared" si="11"/>
        <v>0</v>
      </c>
      <c r="O25" s="9">
        <f t="shared" si="12"/>
        <v>0</v>
      </c>
      <c r="P25" s="9">
        <f t="shared" si="13"/>
        <v>0</v>
      </c>
      <c r="Q25" s="9">
        <f t="shared" si="14"/>
        <v>0</v>
      </c>
      <c r="R25" s="9">
        <f t="shared" si="15"/>
        <v>0</v>
      </c>
      <c r="S25" s="9">
        <f t="shared" si="16"/>
        <v>0</v>
      </c>
      <c r="T25" s="9">
        <f t="shared" si="17"/>
        <v>0</v>
      </c>
      <c r="U25" s="9">
        <f t="shared" si="18"/>
        <v>0</v>
      </c>
      <c r="V25" s="9">
        <f t="shared" si="19"/>
        <v>0</v>
      </c>
      <c r="W25" s="9">
        <f t="shared" si="20"/>
        <v>0</v>
      </c>
      <c r="X25" s="9">
        <f t="shared" si="21"/>
        <v>0</v>
      </c>
      <c r="Y25" s="9">
        <f t="shared" si="22"/>
        <v>0</v>
      </c>
      <c r="Z25" s="9">
        <f t="shared" si="23"/>
        <v>0</v>
      </c>
    </row>
    <row r="26" spans="1:26" s="4" customFormat="1" ht="12.75">
      <c r="A26" s="9">
        <f>A25-6*A5</f>
        <v>7.5</v>
      </c>
      <c r="B26" s="9">
        <f>B25-6*B5</f>
        <v>2.5</v>
      </c>
      <c r="C26" s="9">
        <f t="shared" si="0"/>
        <v>0</v>
      </c>
      <c r="D26" s="9">
        <f t="shared" si="1"/>
        <v>0</v>
      </c>
      <c r="E26" s="9">
        <f t="shared" si="2"/>
        <v>0</v>
      </c>
      <c r="F26" s="9">
        <f t="shared" si="3"/>
        <v>0</v>
      </c>
      <c r="G26" s="9">
        <f t="shared" si="4"/>
        <v>0</v>
      </c>
      <c r="H26" s="9">
        <f t="shared" si="5"/>
        <v>0</v>
      </c>
      <c r="I26" s="9">
        <f t="shared" si="6"/>
        <v>0</v>
      </c>
      <c r="J26" s="9">
        <f t="shared" si="7"/>
        <v>0</v>
      </c>
      <c r="K26" s="9">
        <f t="shared" si="8"/>
        <v>0</v>
      </c>
      <c r="L26" s="9">
        <f t="shared" si="9"/>
        <v>0</v>
      </c>
      <c r="M26" s="9">
        <f t="shared" si="10"/>
        <v>0</v>
      </c>
      <c r="N26" s="9">
        <f t="shared" si="11"/>
        <v>0</v>
      </c>
      <c r="O26" s="9">
        <f t="shared" si="12"/>
        <v>0</v>
      </c>
      <c r="P26" s="9">
        <f t="shared" si="13"/>
        <v>0</v>
      </c>
      <c r="Q26" s="9">
        <f t="shared" si="14"/>
        <v>0</v>
      </c>
      <c r="R26" s="9">
        <f t="shared" si="15"/>
        <v>0</v>
      </c>
      <c r="S26" s="9">
        <f t="shared" si="16"/>
        <v>0</v>
      </c>
      <c r="T26" s="9">
        <f t="shared" si="17"/>
        <v>0</v>
      </c>
      <c r="U26" s="9">
        <f t="shared" si="18"/>
        <v>0</v>
      </c>
      <c r="V26" s="9">
        <f t="shared" si="19"/>
        <v>0</v>
      </c>
      <c r="W26" s="9">
        <f t="shared" si="20"/>
        <v>0</v>
      </c>
      <c r="X26" s="9">
        <f t="shared" si="21"/>
        <v>0</v>
      </c>
      <c r="Y26" s="9">
        <f t="shared" si="22"/>
        <v>0</v>
      </c>
      <c r="Z26" s="9">
        <f t="shared" si="23"/>
        <v>0</v>
      </c>
    </row>
    <row r="27" spans="1:26" s="4" customFormat="1" ht="12.75">
      <c r="A27" s="9">
        <f>A26+A3</f>
        <v>9</v>
      </c>
      <c r="B27" s="9">
        <f>B26+B3</f>
        <v>3</v>
      </c>
      <c r="C27" s="9">
        <f t="shared" si="0"/>
        <v>0</v>
      </c>
      <c r="D27" s="9">
        <f t="shared" si="1"/>
        <v>0</v>
      </c>
      <c r="E27" s="9">
        <f t="shared" si="2"/>
        <v>0</v>
      </c>
      <c r="F27" s="9">
        <f t="shared" si="3"/>
        <v>0</v>
      </c>
      <c r="G27" s="9">
        <f t="shared" si="4"/>
        <v>0</v>
      </c>
      <c r="H27" s="9">
        <f t="shared" si="5"/>
        <v>0</v>
      </c>
      <c r="I27" s="9">
        <f t="shared" si="6"/>
        <v>0</v>
      </c>
      <c r="J27" s="9">
        <f t="shared" si="7"/>
        <v>0</v>
      </c>
      <c r="K27" s="9">
        <f t="shared" si="8"/>
        <v>0</v>
      </c>
      <c r="L27" s="9">
        <f t="shared" si="9"/>
        <v>0</v>
      </c>
      <c r="M27" s="9">
        <f t="shared" si="10"/>
        <v>0</v>
      </c>
      <c r="N27" s="9">
        <f t="shared" si="11"/>
        <v>0</v>
      </c>
      <c r="O27" s="9">
        <f t="shared" si="12"/>
        <v>0</v>
      </c>
      <c r="P27" s="9">
        <f t="shared" si="13"/>
        <v>0</v>
      </c>
      <c r="Q27" s="9">
        <f t="shared" si="14"/>
        <v>0</v>
      </c>
      <c r="R27" s="9">
        <f t="shared" si="15"/>
        <v>0</v>
      </c>
      <c r="S27" s="9">
        <f t="shared" si="16"/>
        <v>0</v>
      </c>
      <c r="T27" s="9">
        <f t="shared" si="17"/>
        <v>0</v>
      </c>
      <c r="U27" s="9">
        <f t="shared" si="18"/>
        <v>0</v>
      </c>
      <c r="V27" s="9">
        <f t="shared" si="19"/>
        <v>0</v>
      </c>
      <c r="W27" s="9">
        <f t="shared" si="20"/>
        <v>0</v>
      </c>
      <c r="X27" s="9">
        <f t="shared" si="21"/>
        <v>0</v>
      </c>
      <c r="Y27" s="9">
        <f t="shared" si="22"/>
        <v>0</v>
      </c>
      <c r="Z27" s="9">
        <f t="shared" si="23"/>
        <v>0</v>
      </c>
    </row>
    <row r="28" spans="1:26" s="4" customFormat="1" ht="12.75">
      <c r="A28" s="9">
        <f>A27+6*A5</f>
        <v>3</v>
      </c>
      <c r="B28" s="9">
        <f>B27+6*B5</f>
        <v>9</v>
      </c>
      <c r="C28" s="9">
        <f t="shared" si="0"/>
        <v>0</v>
      </c>
      <c r="D28" s="9">
        <f t="shared" si="1"/>
        <v>0</v>
      </c>
      <c r="E28" s="9">
        <f t="shared" si="2"/>
        <v>0</v>
      </c>
      <c r="F28" s="9">
        <f t="shared" si="3"/>
        <v>0</v>
      </c>
      <c r="G28" s="9">
        <f t="shared" si="4"/>
        <v>0</v>
      </c>
      <c r="H28" s="9">
        <f t="shared" si="5"/>
        <v>0</v>
      </c>
      <c r="I28" s="9">
        <f t="shared" si="6"/>
        <v>0</v>
      </c>
      <c r="J28" s="9">
        <f t="shared" si="7"/>
        <v>0</v>
      </c>
      <c r="K28" s="9">
        <f t="shared" si="8"/>
        <v>0</v>
      </c>
      <c r="L28" s="9">
        <f t="shared" si="9"/>
        <v>0</v>
      </c>
      <c r="M28" s="9">
        <f t="shared" si="10"/>
        <v>0</v>
      </c>
      <c r="N28" s="9">
        <f t="shared" si="11"/>
        <v>0</v>
      </c>
      <c r="O28" s="9">
        <f t="shared" si="12"/>
        <v>0</v>
      </c>
      <c r="P28" s="9">
        <f t="shared" si="13"/>
        <v>0</v>
      </c>
      <c r="Q28" s="9">
        <f t="shared" si="14"/>
        <v>0</v>
      </c>
      <c r="R28" s="9">
        <f t="shared" si="15"/>
        <v>0</v>
      </c>
      <c r="S28" s="9">
        <f t="shared" si="16"/>
        <v>0</v>
      </c>
      <c r="T28" s="9">
        <f t="shared" si="17"/>
        <v>0</v>
      </c>
      <c r="U28" s="9">
        <f t="shared" si="18"/>
        <v>0</v>
      </c>
      <c r="V28" s="9">
        <f t="shared" si="19"/>
        <v>0</v>
      </c>
      <c r="W28" s="9">
        <f t="shared" si="20"/>
        <v>0</v>
      </c>
      <c r="X28" s="9">
        <f t="shared" si="21"/>
        <v>0</v>
      </c>
      <c r="Y28" s="9">
        <f t="shared" si="22"/>
        <v>0</v>
      </c>
      <c r="Z28" s="9">
        <f t="shared" si="23"/>
        <v>0</v>
      </c>
    </row>
    <row r="29" spans="1:26" s="4" customFormat="1" ht="12.75">
      <c r="A29" s="9">
        <f>A28-6*A3</f>
        <v>-6</v>
      </c>
      <c r="B29" s="9">
        <f>B28-6*B3</f>
        <v>6.000000000000001</v>
      </c>
      <c r="C29" s="9">
        <f t="shared" si="0"/>
        <v>0</v>
      </c>
      <c r="D29" s="9">
        <f t="shared" si="1"/>
        <v>0</v>
      </c>
      <c r="E29" s="9">
        <f t="shared" si="2"/>
        <v>0</v>
      </c>
      <c r="F29" s="9">
        <f t="shared" si="3"/>
        <v>0</v>
      </c>
      <c r="G29" s="9">
        <f t="shared" si="4"/>
        <v>0</v>
      </c>
      <c r="H29" s="9">
        <f t="shared" si="5"/>
        <v>0</v>
      </c>
      <c r="I29" s="9">
        <f t="shared" si="6"/>
        <v>0</v>
      </c>
      <c r="J29" s="9">
        <f t="shared" si="7"/>
        <v>0</v>
      </c>
      <c r="K29" s="9">
        <f t="shared" si="8"/>
        <v>0</v>
      </c>
      <c r="L29" s="9">
        <f t="shared" si="9"/>
        <v>0</v>
      </c>
      <c r="M29" s="9">
        <f t="shared" si="10"/>
        <v>0</v>
      </c>
      <c r="N29" s="9">
        <f t="shared" si="11"/>
        <v>0</v>
      </c>
      <c r="O29" s="9">
        <f t="shared" si="12"/>
        <v>0</v>
      </c>
      <c r="P29" s="9">
        <f t="shared" si="13"/>
        <v>0</v>
      </c>
      <c r="Q29" s="9">
        <f t="shared" si="14"/>
        <v>0</v>
      </c>
      <c r="R29" s="9">
        <f t="shared" si="15"/>
        <v>0</v>
      </c>
      <c r="S29" s="9">
        <f t="shared" si="16"/>
        <v>0</v>
      </c>
      <c r="T29" s="9">
        <f t="shared" si="17"/>
        <v>0</v>
      </c>
      <c r="U29" s="9">
        <f t="shared" si="18"/>
        <v>0</v>
      </c>
      <c r="V29" s="9">
        <f t="shared" si="19"/>
        <v>0</v>
      </c>
      <c r="W29" s="9">
        <f t="shared" si="20"/>
        <v>0</v>
      </c>
      <c r="X29" s="9">
        <f t="shared" si="21"/>
        <v>0</v>
      </c>
      <c r="Y29" s="9">
        <f t="shared" si="22"/>
        <v>0</v>
      </c>
      <c r="Z29" s="9">
        <f t="shared" si="23"/>
        <v>0</v>
      </c>
    </row>
    <row r="30" spans="1:26" s="4" customFormat="1" ht="12.75">
      <c r="A30" s="9">
        <f>A29-A5</f>
        <v>-5</v>
      </c>
      <c r="B30" s="9">
        <f>B29-B5</f>
        <v>5.000000000000001</v>
      </c>
      <c r="C30" s="9">
        <f t="shared" si="0"/>
        <v>0</v>
      </c>
      <c r="D30" s="9">
        <f t="shared" si="1"/>
        <v>0</v>
      </c>
      <c r="E30" s="9">
        <f t="shared" si="2"/>
        <v>0</v>
      </c>
      <c r="F30" s="9">
        <f t="shared" si="3"/>
        <v>0</v>
      </c>
      <c r="G30" s="9">
        <f t="shared" si="4"/>
        <v>0</v>
      </c>
      <c r="H30" s="9">
        <f t="shared" si="5"/>
        <v>0</v>
      </c>
      <c r="I30" s="9">
        <f t="shared" si="6"/>
        <v>0</v>
      </c>
      <c r="J30" s="9">
        <f t="shared" si="7"/>
        <v>0</v>
      </c>
      <c r="K30" s="9">
        <f t="shared" si="8"/>
        <v>0</v>
      </c>
      <c r="L30" s="9">
        <f t="shared" si="9"/>
        <v>0</v>
      </c>
      <c r="M30" s="9">
        <f t="shared" si="10"/>
        <v>0</v>
      </c>
      <c r="N30" s="9">
        <f t="shared" si="11"/>
        <v>0</v>
      </c>
      <c r="O30" s="9">
        <f t="shared" si="12"/>
        <v>0</v>
      </c>
      <c r="P30" s="9">
        <f t="shared" si="13"/>
        <v>0</v>
      </c>
      <c r="Q30" s="9">
        <f t="shared" si="14"/>
        <v>0</v>
      </c>
      <c r="R30" s="9">
        <f t="shared" si="15"/>
        <v>0</v>
      </c>
      <c r="S30" s="9">
        <f t="shared" si="16"/>
        <v>0</v>
      </c>
      <c r="T30" s="9">
        <f t="shared" si="17"/>
        <v>0</v>
      </c>
      <c r="U30" s="9">
        <f t="shared" si="18"/>
        <v>0</v>
      </c>
      <c r="V30" s="9">
        <f t="shared" si="19"/>
        <v>0</v>
      </c>
      <c r="W30" s="9">
        <f t="shared" si="20"/>
        <v>0</v>
      </c>
      <c r="X30" s="9">
        <f t="shared" si="21"/>
        <v>0</v>
      </c>
      <c r="Y30" s="9">
        <f t="shared" si="22"/>
        <v>0</v>
      </c>
      <c r="Z30" s="9">
        <f t="shared" si="23"/>
        <v>0</v>
      </c>
    </row>
    <row r="31" spans="1:26" s="4" customFormat="1" ht="12.75">
      <c r="A31" s="9">
        <f>A30+6*A3</f>
        <v>4</v>
      </c>
      <c r="B31" s="9">
        <f>B30+6*B3</f>
        <v>8</v>
      </c>
      <c r="C31" s="9">
        <f t="shared" si="0"/>
        <v>0</v>
      </c>
      <c r="D31" s="9">
        <f t="shared" si="1"/>
        <v>0</v>
      </c>
      <c r="E31" s="9">
        <f t="shared" si="2"/>
        <v>0</v>
      </c>
      <c r="F31" s="9">
        <f t="shared" si="3"/>
        <v>0</v>
      </c>
      <c r="G31" s="9">
        <f t="shared" si="4"/>
        <v>0</v>
      </c>
      <c r="H31" s="9">
        <f t="shared" si="5"/>
        <v>0</v>
      </c>
      <c r="I31" s="9">
        <f t="shared" si="6"/>
        <v>0</v>
      </c>
      <c r="J31" s="9">
        <f t="shared" si="7"/>
        <v>0</v>
      </c>
      <c r="K31" s="9">
        <f t="shared" si="8"/>
        <v>0</v>
      </c>
      <c r="L31" s="9">
        <f t="shared" si="9"/>
        <v>0</v>
      </c>
      <c r="M31" s="9">
        <f t="shared" si="10"/>
        <v>0</v>
      </c>
      <c r="N31" s="9">
        <f t="shared" si="11"/>
        <v>0</v>
      </c>
      <c r="O31" s="9">
        <f t="shared" si="12"/>
        <v>0</v>
      </c>
      <c r="P31" s="9">
        <f t="shared" si="13"/>
        <v>0</v>
      </c>
      <c r="Q31" s="9">
        <f t="shared" si="14"/>
        <v>0</v>
      </c>
      <c r="R31" s="9">
        <f t="shared" si="15"/>
        <v>0</v>
      </c>
      <c r="S31" s="9">
        <f t="shared" si="16"/>
        <v>0</v>
      </c>
      <c r="T31" s="9">
        <f t="shared" si="17"/>
        <v>0</v>
      </c>
      <c r="U31" s="9">
        <f t="shared" si="18"/>
        <v>0</v>
      </c>
      <c r="V31" s="9">
        <f t="shared" si="19"/>
        <v>0</v>
      </c>
      <c r="W31" s="9">
        <f t="shared" si="20"/>
        <v>0</v>
      </c>
      <c r="X31" s="9">
        <f t="shared" si="21"/>
        <v>0</v>
      </c>
      <c r="Y31" s="9">
        <f t="shared" si="22"/>
        <v>0</v>
      </c>
      <c r="Z31" s="9">
        <f t="shared" si="23"/>
        <v>0</v>
      </c>
    </row>
    <row r="32" spans="1:26" s="4" customFormat="1" ht="12.75">
      <c r="A32" s="9">
        <f>A31-$A$5</f>
        <v>5</v>
      </c>
      <c r="B32" s="9">
        <f>B31-$B$5</f>
        <v>7</v>
      </c>
      <c r="C32" s="9">
        <f t="shared" si="0"/>
        <v>0</v>
      </c>
      <c r="D32" s="9">
        <f t="shared" si="1"/>
        <v>0</v>
      </c>
      <c r="E32" s="9">
        <f t="shared" si="2"/>
        <v>0</v>
      </c>
      <c r="F32" s="9">
        <f t="shared" si="3"/>
        <v>0</v>
      </c>
      <c r="G32" s="9">
        <f t="shared" si="4"/>
        <v>0</v>
      </c>
      <c r="H32" s="9">
        <f t="shared" si="5"/>
        <v>0</v>
      </c>
      <c r="I32" s="9">
        <f t="shared" si="6"/>
        <v>0</v>
      </c>
      <c r="J32" s="9">
        <f t="shared" si="7"/>
        <v>0</v>
      </c>
      <c r="K32" s="9">
        <f t="shared" si="8"/>
        <v>0</v>
      </c>
      <c r="L32" s="9">
        <f t="shared" si="9"/>
        <v>0</v>
      </c>
      <c r="M32" s="9">
        <f t="shared" si="10"/>
        <v>0</v>
      </c>
      <c r="N32" s="9">
        <f t="shared" si="11"/>
        <v>0</v>
      </c>
      <c r="O32" s="9">
        <f t="shared" si="12"/>
        <v>0</v>
      </c>
      <c r="P32" s="9">
        <f t="shared" si="13"/>
        <v>0</v>
      </c>
      <c r="Q32" s="9">
        <f t="shared" si="14"/>
        <v>0</v>
      </c>
      <c r="R32" s="9">
        <f t="shared" si="15"/>
        <v>0</v>
      </c>
      <c r="S32" s="9">
        <f t="shared" si="16"/>
        <v>0</v>
      </c>
      <c r="T32" s="9">
        <f t="shared" si="17"/>
        <v>0</v>
      </c>
      <c r="U32" s="9">
        <f t="shared" si="18"/>
        <v>0</v>
      </c>
      <c r="V32" s="9">
        <f t="shared" si="19"/>
        <v>0</v>
      </c>
      <c r="W32" s="9">
        <f t="shared" si="20"/>
        <v>0</v>
      </c>
      <c r="X32" s="9">
        <f t="shared" si="21"/>
        <v>0</v>
      </c>
      <c r="Y32" s="9">
        <f t="shared" si="22"/>
        <v>0</v>
      </c>
      <c r="Z32" s="9">
        <f t="shared" si="23"/>
        <v>0</v>
      </c>
    </row>
    <row r="33" spans="1:26" s="4" customFormat="1" ht="12.75">
      <c r="A33" s="9">
        <f>A32-6*$A$3</f>
        <v>-4</v>
      </c>
      <c r="B33" s="9">
        <f>B32-6*$B$3</f>
        <v>4.000000000000001</v>
      </c>
      <c r="C33" s="9">
        <f t="shared" si="0"/>
        <v>0</v>
      </c>
      <c r="D33" s="9">
        <f t="shared" si="1"/>
        <v>0</v>
      </c>
      <c r="E33" s="9">
        <f t="shared" si="2"/>
        <v>0</v>
      </c>
      <c r="F33" s="9">
        <f t="shared" si="3"/>
        <v>0</v>
      </c>
      <c r="G33" s="9">
        <f t="shared" si="4"/>
        <v>0</v>
      </c>
      <c r="H33" s="9">
        <f t="shared" si="5"/>
        <v>0</v>
      </c>
      <c r="I33" s="9">
        <f t="shared" si="6"/>
        <v>0</v>
      </c>
      <c r="J33" s="9">
        <f t="shared" si="7"/>
        <v>0</v>
      </c>
      <c r="K33" s="9">
        <f t="shared" si="8"/>
        <v>0</v>
      </c>
      <c r="L33" s="9">
        <f t="shared" si="9"/>
        <v>0</v>
      </c>
      <c r="M33" s="9">
        <f t="shared" si="10"/>
        <v>0</v>
      </c>
      <c r="N33" s="9">
        <f t="shared" si="11"/>
        <v>0</v>
      </c>
      <c r="O33" s="9">
        <f t="shared" si="12"/>
        <v>0</v>
      </c>
      <c r="P33" s="9">
        <f t="shared" si="13"/>
        <v>0</v>
      </c>
      <c r="Q33" s="9">
        <f t="shared" si="14"/>
        <v>0</v>
      </c>
      <c r="R33" s="9">
        <f t="shared" si="15"/>
        <v>0</v>
      </c>
      <c r="S33" s="9">
        <f t="shared" si="16"/>
        <v>0</v>
      </c>
      <c r="T33" s="9">
        <f t="shared" si="17"/>
        <v>0</v>
      </c>
      <c r="U33" s="9">
        <f t="shared" si="18"/>
        <v>0</v>
      </c>
      <c r="V33" s="9">
        <f t="shared" si="19"/>
        <v>0</v>
      </c>
      <c r="W33" s="9">
        <f t="shared" si="20"/>
        <v>0</v>
      </c>
      <c r="X33" s="9">
        <f t="shared" si="21"/>
        <v>0</v>
      </c>
      <c r="Y33" s="9">
        <f t="shared" si="22"/>
        <v>0</v>
      </c>
      <c r="Z33" s="9">
        <f t="shared" si="23"/>
        <v>0</v>
      </c>
    </row>
    <row r="34" spans="1:26" s="4" customFormat="1" ht="12.75">
      <c r="A34" s="9">
        <f>A33-$A$5</f>
        <v>-3</v>
      </c>
      <c r="B34" s="9">
        <f>B33-$B$5</f>
        <v>3.000000000000001</v>
      </c>
      <c r="C34" s="9">
        <f t="shared" si="0"/>
        <v>0</v>
      </c>
      <c r="D34" s="9">
        <f t="shared" si="1"/>
        <v>0</v>
      </c>
      <c r="E34" s="9">
        <f t="shared" si="2"/>
        <v>0</v>
      </c>
      <c r="F34" s="9">
        <f t="shared" si="3"/>
        <v>0</v>
      </c>
      <c r="G34" s="9">
        <f t="shared" si="4"/>
        <v>0</v>
      </c>
      <c r="H34" s="9">
        <f t="shared" si="5"/>
        <v>0</v>
      </c>
      <c r="I34" s="9">
        <f t="shared" si="6"/>
        <v>0</v>
      </c>
      <c r="J34" s="9">
        <f t="shared" si="7"/>
        <v>0</v>
      </c>
      <c r="K34" s="9">
        <f t="shared" si="8"/>
        <v>0</v>
      </c>
      <c r="L34" s="9">
        <f t="shared" si="9"/>
        <v>0</v>
      </c>
      <c r="M34" s="9">
        <f t="shared" si="10"/>
        <v>0</v>
      </c>
      <c r="N34" s="9">
        <f t="shared" si="11"/>
        <v>0</v>
      </c>
      <c r="O34" s="9">
        <f t="shared" si="12"/>
        <v>0</v>
      </c>
      <c r="P34" s="9">
        <f t="shared" si="13"/>
        <v>0</v>
      </c>
      <c r="Q34" s="9">
        <f t="shared" si="14"/>
        <v>0</v>
      </c>
      <c r="R34" s="9">
        <f t="shared" si="15"/>
        <v>0</v>
      </c>
      <c r="S34" s="9">
        <f t="shared" si="16"/>
        <v>0</v>
      </c>
      <c r="T34" s="9">
        <f t="shared" si="17"/>
        <v>0</v>
      </c>
      <c r="U34" s="9">
        <f t="shared" si="18"/>
        <v>0</v>
      </c>
      <c r="V34" s="9">
        <f t="shared" si="19"/>
        <v>0</v>
      </c>
      <c r="W34" s="9">
        <f t="shared" si="20"/>
        <v>0</v>
      </c>
      <c r="X34" s="9">
        <f t="shared" si="21"/>
        <v>0</v>
      </c>
      <c r="Y34" s="9">
        <f t="shared" si="22"/>
        <v>0</v>
      </c>
      <c r="Z34" s="9">
        <f t="shared" si="23"/>
        <v>0</v>
      </c>
    </row>
    <row r="35" spans="1:26" s="4" customFormat="1" ht="12.75">
      <c r="A35" s="9">
        <f>A34+6*$A$3</f>
        <v>6</v>
      </c>
      <c r="B35" s="9">
        <f>B34+6*$B$3</f>
        <v>6</v>
      </c>
      <c r="C35" s="9">
        <f t="shared" si="0"/>
        <v>0</v>
      </c>
      <c r="D35" s="9">
        <f t="shared" si="1"/>
        <v>0</v>
      </c>
      <c r="E35" s="9">
        <f t="shared" si="2"/>
        <v>0</v>
      </c>
      <c r="F35" s="9">
        <f t="shared" si="3"/>
        <v>0</v>
      </c>
      <c r="G35" s="9">
        <f t="shared" si="4"/>
        <v>0</v>
      </c>
      <c r="H35" s="9">
        <f t="shared" si="5"/>
        <v>0</v>
      </c>
      <c r="I35" s="9">
        <f t="shared" si="6"/>
        <v>0</v>
      </c>
      <c r="J35" s="9">
        <f t="shared" si="7"/>
        <v>0</v>
      </c>
      <c r="K35" s="9">
        <f t="shared" si="8"/>
        <v>0</v>
      </c>
      <c r="L35" s="9">
        <f t="shared" si="9"/>
        <v>0</v>
      </c>
      <c r="M35" s="9">
        <f t="shared" si="10"/>
        <v>0</v>
      </c>
      <c r="N35" s="9">
        <f t="shared" si="11"/>
        <v>0</v>
      </c>
      <c r="O35" s="9">
        <f t="shared" si="12"/>
        <v>0</v>
      </c>
      <c r="P35" s="9">
        <f t="shared" si="13"/>
        <v>0</v>
      </c>
      <c r="Q35" s="9">
        <f t="shared" si="14"/>
        <v>0</v>
      </c>
      <c r="R35" s="9">
        <f t="shared" si="15"/>
        <v>0</v>
      </c>
      <c r="S35" s="9">
        <f t="shared" si="16"/>
        <v>0</v>
      </c>
      <c r="T35" s="9">
        <f t="shared" si="17"/>
        <v>0</v>
      </c>
      <c r="U35" s="9">
        <f t="shared" si="18"/>
        <v>0</v>
      </c>
      <c r="V35" s="9">
        <f t="shared" si="19"/>
        <v>0</v>
      </c>
      <c r="W35" s="9">
        <f t="shared" si="20"/>
        <v>0</v>
      </c>
      <c r="X35" s="9">
        <f t="shared" si="21"/>
        <v>0</v>
      </c>
      <c r="Y35" s="9">
        <f t="shared" si="22"/>
        <v>0</v>
      </c>
      <c r="Z35" s="9">
        <f t="shared" si="23"/>
        <v>0</v>
      </c>
    </row>
    <row r="36" spans="1:26" s="4" customFormat="1" ht="12.75">
      <c r="A36" s="9">
        <f>A35-$A$5</f>
        <v>7</v>
      </c>
      <c r="B36" s="9">
        <f>B35-$B$5</f>
        <v>5</v>
      </c>
      <c r="C36" s="9">
        <f t="shared" si="0"/>
        <v>0</v>
      </c>
      <c r="D36" s="9">
        <f t="shared" si="1"/>
        <v>0</v>
      </c>
      <c r="E36" s="9">
        <f t="shared" si="2"/>
        <v>0</v>
      </c>
      <c r="F36" s="9">
        <f t="shared" si="3"/>
        <v>0</v>
      </c>
      <c r="G36" s="9">
        <f t="shared" si="4"/>
        <v>0</v>
      </c>
      <c r="H36" s="9">
        <f t="shared" si="5"/>
        <v>0</v>
      </c>
      <c r="I36" s="9">
        <f t="shared" si="6"/>
        <v>0</v>
      </c>
      <c r="J36" s="9">
        <f t="shared" si="7"/>
        <v>0</v>
      </c>
      <c r="K36" s="9">
        <f t="shared" si="8"/>
        <v>0</v>
      </c>
      <c r="L36" s="9">
        <f t="shared" si="9"/>
        <v>0</v>
      </c>
      <c r="M36" s="9">
        <f t="shared" si="10"/>
        <v>0</v>
      </c>
      <c r="N36" s="9">
        <f t="shared" si="11"/>
        <v>0</v>
      </c>
      <c r="O36" s="9">
        <f t="shared" si="12"/>
        <v>0</v>
      </c>
      <c r="P36" s="9">
        <f t="shared" si="13"/>
        <v>0</v>
      </c>
      <c r="Q36" s="9">
        <f t="shared" si="14"/>
        <v>0</v>
      </c>
      <c r="R36" s="9">
        <f t="shared" si="15"/>
        <v>0</v>
      </c>
      <c r="S36" s="9">
        <f t="shared" si="16"/>
        <v>0</v>
      </c>
      <c r="T36" s="9">
        <f t="shared" si="17"/>
        <v>0</v>
      </c>
      <c r="U36" s="9">
        <f t="shared" si="18"/>
        <v>0</v>
      </c>
      <c r="V36" s="9">
        <f t="shared" si="19"/>
        <v>0</v>
      </c>
      <c r="W36" s="9">
        <f t="shared" si="20"/>
        <v>0</v>
      </c>
      <c r="X36" s="9">
        <f t="shared" si="21"/>
        <v>0</v>
      </c>
      <c r="Y36" s="9">
        <f t="shared" si="22"/>
        <v>0</v>
      </c>
      <c r="Z36" s="9">
        <f t="shared" si="23"/>
        <v>0</v>
      </c>
    </row>
    <row r="37" spans="1:26" s="4" customFormat="1" ht="12.75">
      <c r="A37" s="9">
        <f>A36-6*$A$3</f>
        <v>-2</v>
      </c>
      <c r="B37" s="9">
        <f>B36-6*$B$3</f>
        <v>2.000000000000001</v>
      </c>
      <c r="C37" s="9">
        <f t="shared" si="0"/>
        <v>0</v>
      </c>
      <c r="D37" s="9">
        <f t="shared" si="1"/>
        <v>0</v>
      </c>
      <c r="E37" s="9">
        <f t="shared" si="2"/>
        <v>0</v>
      </c>
      <c r="F37" s="9">
        <f t="shared" si="3"/>
        <v>0</v>
      </c>
      <c r="G37" s="9">
        <f t="shared" si="4"/>
        <v>0</v>
      </c>
      <c r="H37" s="9">
        <f t="shared" si="5"/>
        <v>0</v>
      </c>
      <c r="I37" s="9">
        <f t="shared" si="6"/>
        <v>0</v>
      </c>
      <c r="J37" s="9">
        <f t="shared" si="7"/>
        <v>0</v>
      </c>
      <c r="K37" s="9">
        <f t="shared" si="8"/>
        <v>0</v>
      </c>
      <c r="L37" s="9">
        <f t="shared" si="9"/>
        <v>0</v>
      </c>
      <c r="M37" s="9">
        <f t="shared" si="10"/>
        <v>0</v>
      </c>
      <c r="N37" s="9">
        <f t="shared" si="11"/>
        <v>0</v>
      </c>
      <c r="O37" s="9">
        <f t="shared" si="12"/>
        <v>0</v>
      </c>
      <c r="P37" s="9">
        <f t="shared" si="13"/>
        <v>0</v>
      </c>
      <c r="Q37" s="9">
        <f t="shared" si="14"/>
        <v>0</v>
      </c>
      <c r="R37" s="9">
        <f t="shared" si="15"/>
        <v>0</v>
      </c>
      <c r="S37" s="9">
        <f t="shared" si="16"/>
        <v>0</v>
      </c>
      <c r="T37" s="9">
        <f t="shared" si="17"/>
        <v>0</v>
      </c>
      <c r="U37" s="9">
        <f t="shared" si="18"/>
        <v>0</v>
      </c>
      <c r="V37" s="9">
        <f t="shared" si="19"/>
        <v>0</v>
      </c>
      <c r="W37" s="9">
        <f t="shared" si="20"/>
        <v>0</v>
      </c>
      <c r="X37" s="9">
        <f t="shared" si="21"/>
        <v>0</v>
      </c>
      <c r="Y37" s="9">
        <f t="shared" si="22"/>
        <v>0</v>
      </c>
      <c r="Z37" s="9">
        <f t="shared" si="23"/>
        <v>0</v>
      </c>
    </row>
    <row r="38" spans="1:26" s="4" customFormat="1" ht="12.75">
      <c r="A38" s="9">
        <f>A37-$A$5</f>
        <v>-1</v>
      </c>
      <c r="B38" s="9">
        <f>B37-$B$5</f>
        <v>1.0000000000000009</v>
      </c>
      <c r="C38" s="9">
        <f t="shared" si="0"/>
        <v>0</v>
      </c>
      <c r="D38" s="9">
        <f t="shared" si="1"/>
        <v>0</v>
      </c>
      <c r="E38" s="9">
        <f t="shared" si="2"/>
        <v>0</v>
      </c>
      <c r="F38" s="9">
        <f t="shared" si="3"/>
        <v>0</v>
      </c>
      <c r="G38" s="9">
        <f t="shared" si="4"/>
        <v>0</v>
      </c>
      <c r="H38" s="9">
        <f t="shared" si="5"/>
        <v>0</v>
      </c>
      <c r="I38" s="9">
        <f t="shared" si="6"/>
        <v>0</v>
      </c>
      <c r="J38" s="9">
        <f t="shared" si="7"/>
        <v>0</v>
      </c>
      <c r="K38" s="9">
        <f t="shared" si="8"/>
        <v>0</v>
      </c>
      <c r="L38" s="9">
        <f t="shared" si="9"/>
        <v>0</v>
      </c>
      <c r="M38" s="9">
        <f t="shared" si="10"/>
        <v>0</v>
      </c>
      <c r="N38" s="9">
        <f t="shared" si="11"/>
        <v>0</v>
      </c>
      <c r="O38" s="9">
        <f t="shared" si="12"/>
        <v>0</v>
      </c>
      <c r="P38" s="9">
        <f t="shared" si="13"/>
        <v>0</v>
      </c>
      <c r="Q38" s="9">
        <f t="shared" si="14"/>
        <v>0</v>
      </c>
      <c r="R38" s="9">
        <f t="shared" si="15"/>
        <v>0</v>
      </c>
      <c r="S38" s="9">
        <f t="shared" si="16"/>
        <v>0</v>
      </c>
      <c r="T38" s="9">
        <f t="shared" si="17"/>
        <v>0</v>
      </c>
      <c r="U38" s="9">
        <f t="shared" si="18"/>
        <v>0</v>
      </c>
      <c r="V38" s="9">
        <f t="shared" si="19"/>
        <v>0</v>
      </c>
      <c r="W38" s="9">
        <f t="shared" si="20"/>
        <v>0</v>
      </c>
      <c r="X38" s="9">
        <f t="shared" si="21"/>
        <v>0</v>
      </c>
      <c r="Y38" s="9">
        <f t="shared" si="22"/>
        <v>0</v>
      </c>
      <c r="Z38" s="9">
        <f t="shared" si="23"/>
        <v>0</v>
      </c>
    </row>
    <row r="39" spans="1:26" s="4" customFormat="1" ht="12.75">
      <c r="A39" s="9">
        <f>A38+6*$A$3</f>
        <v>8</v>
      </c>
      <c r="B39" s="9">
        <f>B38+6*$B$3</f>
        <v>4</v>
      </c>
      <c r="C39" s="9">
        <f t="shared" si="0"/>
        <v>0</v>
      </c>
      <c r="D39" s="9">
        <f t="shared" si="1"/>
        <v>0</v>
      </c>
      <c r="E39" s="9">
        <f t="shared" si="2"/>
        <v>0</v>
      </c>
      <c r="F39" s="9">
        <f t="shared" si="3"/>
        <v>0</v>
      </c>
      <c r="G39" s="9">
        <f t="shared" si="4"/>
        <v>0</v>
      </c>
      <c r="H39" s="9">
        <f t="shared" si="5"/>
        <v>0</v>
      </c>
      <c r="I39" s="9">
        <f t="shared" si="6"/>
        <v>0</v>
      </c>
      <c r="J39" s="9">
        <f t="shared" si="7"/>
        <v>0</v>
      </c>
      <c r="K39" s="9">
        <f t="shared" si="8"/>
        <v>0</v>
      </c>
      <c r="L39" s="9">
        <f t="shared" si="9"/>
        <v>0</v>
      </c>
      <c r="M39" s="9">
        <f t="shared" si="10"/>
        <v>0</v>
      </c>
      <c r="N39" s="9">
        <f t="shared" si="11"/>
        <v>0</v>
      </c>
      <c r="O39" s="9">
        <f t="shared" si="12"/>
        <v>0</v>
      </c>
      <c r="P39" s="9">
        <f t="shared" si="13"/>
        <v>0</v>
      </c>
      <c r="Q39" s="9">
        <f t="shared" si="14"/>
        <v>0</v>
      </c>
      <c r="R39" s="9">
        <f t="shared" si="15"/>
        <v>0</v>
      </c>
      <c r="S39" s="9">
        <f t="shared" si="16"/>
        <v>0</v>
      </c>
      <c r="T39" s="9">
        <f t="shared" si="17"/>
        <v>0</v>
      </c>
      <c r="U39" s="9">
        <f t="shared" si="18"/>
        <v>0</v>
      </c>
      <c r="V39" s="9">
        <f t="shared" si="19"/>
        <v>0</v>
      </c>
      <c r="W39" s="9">
        <f t="shared" si="20"/>
        <v>0</v>
      </c>
      <c r="X39" s="9">
        <f t="shared" si="21"/>
        <v>0</v>
      </c>
      <c r="Y39" s="9">
        <f t="shared" si="22"/>
        <v>0</v>
      </c>
      <c r="Z39" s="9">
        <f t="shared" si="23"/>
        <v>0</v>
      </c>
    </row>
    <row r="40" spans="1:26" s="4" customFormat="1" ht="12.75">
      <c r="A40" s="9">
        <f>A39-$A$5</f>
        <v>9</v>
      </c>
      <c r="B40" s="9">
        <f>B39-$B$5</f>
        <v>3</v>
      </c>
      <c r="C40" s="9">
        <f t="shared" si="0"/>
        <v>0</v>
      </c>
      <c r="D40" s="9">
        <f t="shared" si="1"/>
        <v>0</v>
      </c>
      <c r="E40" s="9">
        <f t="shared" si="2"/>
        <v>0</v>
      </c>
      <c r="F40" s="9">
        <f t="shared" si="3"/>
        <v>0</v>
      </c>
      <c r="G40" s="9">
        <f t="shared" si="4"/>
        <v>0</v>
      </c>
      <c r="H40" s="9">
        <f t="shared" si="5"/>
        <v>0</v>
      </c>
      <c r="I40" s="9">
        <f t="shared" si="6"/>
        <v>0</v>
      </c>
      <c r="J40" s="9">
        <f t="shared" si="7"/>
        <v>0</v>
      </c>
      <c r="K40" s="9">
        <f t="shared" si="8"/>
        <v>0</v>
      </c>
      <c r="L40" s="9">
        <f t="shared" si="9"/>
        <v>0</v>
      </c>
      <c r="M40" s="9">
        <f t="shared" si="10"/>
        <v>0</v>
      </c>
      <c r="N40" s="9">
        <f t="shared" si="11"/>
        <v>0</v>
      </c>
      <c r="O40" s="9">
        <f t="shared" si="12"/>
        <v>0</v>
      </c>
      <c r="P40" s="9">
        <f t="shared" si="13"/>
        <v>0</v>
      </c>
      <c r="Q40" s="9">
        <f t="shared" si="14"/>
        <v>0</v>
      </c>
      <c r="R40" s="9">
        <f t="shared" si="15"/>
        <v>0</v>
      </c>
      <c r="S40" s="9">
        <f t="shared" si="16"/>
        <v>0</v>
      </c>
      <c r="T40" s="9">
        <f t="shared" si="17"/>
        <v>0</v>
      </c>
      <c r="U40" s="9">
        <f t="shared" si="18"/>
        <v>0</v>
      </c>
      <c r="V40" s="9">
        <f t="shared" si="19"/>
        <v>0</v>
      </c>
      <c r="W40" s="9">
        <f t="shared" si="20"/>
        <v>0</v>
      </c>
      <c r="X40" s="9">
        <f t="shared" si="21"/>
        <v>0</v>
      </c>
      <c r="Y40" s="9">
        <f t="shared" si="22"/>
        <v>0</v>
      </c>
      <c r="Z40" s="9">
        <f t="shared" si="23"/>
        <v>0</v>
      </c>
    </row>
    <row r="41" spans="1:26" s="4" customFormat="1" ht="12.75">
      <c r="A41" s="9">
        <f>A40-6*$A$3</f>
        <v>0</v>
      </c>
      <c r="B41" s="9">
        <f>B40-6*$B$3</f>
        <v>0</v>
      </c>
      <c r="C41" s="9">
        <f t="shared" si="0"/>
        <v>0</v>
      </c>
      <c r="D41" s="9">
        <f t="shared" si="1"/>
        <v>0</v>
      </c>
      <c r="E41" s="9">
        <f t="shared" si="2"/>
        <v>0</v>
      </c>
      <c r="F41" s="9">
        <f t="shared" si="3"/>
        <v>0</v>
      </c>
      <c r="G41" s="9">
        <f t="shared" si="4"/>
        <v>0</v>
      </c>
      <c r="H41" s="9">
        <f t="shared" si="5"/>
        <v>0</v>
      </c>
      <c r="I41" s="9">
        <f t="shared" si="6"/>
        <v>0</v>
      </c>
      <c r="J41" s="9">
        <f t="shared" si="7"/>
        <v>0</v>
      </c>
      <c r="K41" s="9">
        <f t="shared" si="8"/>
        <v>0</v>
      </c>
      <c r="L41" s="9">
        <f t="shared" si="9"/>
        <v>0</v>
      </c>
      <c r="M41" s="9">
        <f t="shared" si="10"/>
        <v>0</v>
      </c>
      <c r="N41" s="9">
        <f t="shared" si="11"/>
        <v>0</v>
      </c>
      <c r="O41" s="9">
        <f t="shared" si="12"/>
        <v>0</v>
      </c>
      <c r="P41" s="9">
        <f t="shared" si="13"/>
        <v>0</v>
      </c>
      <c r="Q41" s="9">
        <f t="shared" si="14"/>
        <v>0</v>
      </c>
      <c r="R41" s="9">
        <f t="shared" si="15"/>
        <v>0</v>
      </c>
      <c r="S41" s="9">
        <f t="shared" si="16"/>
        <v>0</v>
      </c>
      <c r="T41" s="9">
        <f t="shared" si="17"/>
        <v>0</v>
      </c>
      <c r="U41" s="9">
        <f t="shared" si="18"/>
        <v>0</v>
      </c>
      <c r="V41" s="9">
        <f t="shared" si="19"/>
        <v>0</v>
      </c>
      <c r="W41" s="9">
        <f t="shared" si="20"/>
        <v>0</v>
      </c>
      <c r="X41" s="9">
        <f t="shared" si="21"/>
        <v>0</v>
      </c>
      <c r="Y41" s="9">
        <f t="shared" si="22"/>
        <v>0</v>
      </c>
      <c r="Z41" s="9">
        <f t="shared" si="23"/>
        <v>0</v>
      </c>
    </row>
    <row r="42" spans="1:11" s="4" customFormat="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s="4" customFormat="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="4" customFormat="1" ht="12.75">
      <c r="O44" s="5" t="s">
        <v>13</v>
      </c>
    </row>
    <row r="45" s="4" customFormat="1" ht="12.75">
      <c r="O45" s="5" t="s">
        <v>11</v>
      </c>
    </row>
    <row r="46" s="4" customFormat="1" ht="12.75">
      <c r="O46" s="5"/>
    </row>
    <row r="47" s="4" customFormat="1" ht="12.75">
      <c r="O47" s="5"/>
    </row>
    <row r="48" spans="15:21" s="4" customFormat="1" ht="12.75">
      <c r="O48" s="5"/>
      <c r="U48" s="2" t="s">
        <v>6</v>
      </c>
    </row>
    <row r="49" s="4" customFormat="1" ht="12.75">
      <c r="O49" s="5"/>
    </row>
    <row r="50" s="4" customFormat="1" ht="12.75">
      <c r="O50" s="5"/>
    </row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Roolfs</cp:lastModifiedBy>
  <dcterms:created xsi:type="dcterms:W3CDTF">2002-01-13T16:28:34Z</dcterms:created>
  <dcterms:modified xsi:type="dcterms:W3CDTF">2009-07-06T16:24:51Z</dcterms:modified>
  <cp:category/>
  <cp:version/>
  <cp:contentType/>
  <cp:contentStatus/>
</cp:coreProperties>
</file>