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2780" windowHeight="8325" activeTab="0"/>
  </bookViews>
  <sheets>
    <sheet name="2d" sheetId="1" r:id="rId1"/>
    <sheet name="3d" sheetId="2" r:id="rId2"/>
  </sheets>
  <definedNames/>
  <calcPr fullCalcOnLoad="1"/>
</workbook>
</file>

<file path=xl/sharedStrings.xml><?xml version="1.0" encoding="utf-8"?>
<sst xmlns="http://schemas.openxmlformats.org/spreadsheetml/2006/main" count="231" uniqueCount="46">
  <si>
    <t>x</t>
  </si>
  <si>
    <t>y</t>
  </si>
  <si>
    <t>z</t>
  </si>
  <si>
    <t>alpha</t>
  </si>
  <si>
    <t>Drehung:</t>
  </si>
  <si>
    <t>V</t>
  </si>
  <si>
    <t>N</t>
  </si>
  <si>
    <t xml:space="preserve"> N*N</t>
  </si>
  <si>
    <t xml:space="preserve"> N3/N*N</t>
  </si>
  <si>
    <t xml:space="preserve"> 1/Vbetrag</t>
  </si>
  <si>
    <t>K</t>
  </si>
  <si>
    <t xml:space="preserve"> 1/Kbetrag</t>
  </si>
  <si>
    <t>U</t>
  </si>
  <si>
    <t>Bild</t>
  </si>
  <si>
    <t>Achsen</t>
  </si>
  <si>
    <t>1. Punkt</t>
  </si>
  <si>
    <t>2. Punkt</t>
  </si>
  <si>
    <t>3. Punkt</t>
  </si>
  <si>
    <t>1. Ebene:</t>
  </si>
  <si>
    <t>2. Ebene:</t>
  </si>
  <si>
    <t>3. Ebene:</t>
  </si>
  <si>
    <t>1. Gerade:</t>
  </si>
  <si>
    <t>2. Gerade:</t>
  </si>
  <si>
    <t>1.Größe</t>
  </si>
  <si>
    <t>2.Größe</t>
  </si>
  <si>
    <t>1. Gerade</t>
  </si>
  <si>
    <t>2. Gerade</t>
  </si>
  <si>
    <t>4. Punkt</t>
  </si>
  <si>
    <t>Achse x</t>
  </si>
  <si>
    <t>Achse y</t>
  </si>
  <si>
    <t>1. Strecke</t>
  </si>
  <si>
    <t xml:space="preserve">   2. Punkt</t>
  </si>
  <si>
    <t xml:space="preserve">   1. Punkt</t>
  </si>
  <si>
    <t xml:space="preserve">   3. Punkt</t>
  </si>
  <si>
    <t>2. Strecke</t>
  </si>
  <si>
    <t>3. Strecke</t>
  </si>
  <si>
    <t>4. Strecke</t>
  </si>
  <si>
    <t xml:space="preserve">   4. Punkt</t>
  </si>
  <si>
    <t xml:space="preserve">   5. Punkt</t>
  </si>
  <si>
    <t>1. Dreieck</t>
  </si>
  <si>
    <t>2.  Dreieck</t>
  </si>
  <si>
    <t>1. Viereck</t>
  </si>
  <si>
    <t>2. Viereck</t>
  </si>
  <si>
    <t>a</t>
  </si>
  <si>
    <t>o</t>
  </si>
  <si>
    <t>Roolfs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</si>
</sst>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"/>
    <numFmt numFmtId="166" formatCode="0.000"/>
  </numFmts>
  <fonts count="15">
    <font>
      <sz val="10"/>
      <name val="Arial"/>
      <family val="0"/>
    </font>
    <font>
      <sz val="11.2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9"/>
      <name val="Arial"/>
      <family val="2"/>
    </font>
    <font>
      <i/>
      <sz val="8.25"/>
      <name val="Arial"/>
      <family val="2"/>
    </font>
    <font>
      <i/>
      <sz val="8.25"/>
      <color indexed="55"/>
      <name val="Arial"/>
      <family val="2"/>
    </font>
    <font>
      <sz val="10"/>
      <color indexed="54"/>
      <name val="Arial"/>
      <family val="2"/>
    </font>
    <font>
      <i/>
      <sz val="10"/>
      <color indexed="54"/>
      <name val="Arial"/>
      <family val="2"/>
    </font>
    <font>
      <i/>
      <sz val="9"/>
      <color indexed="54"/>
      <name val="Arial"/>
      <family val="2"/>
    </font>
    <font>
      <sz val="10.75"/>
      <name val="Arial"/>
      <family val="0"/>
    </font>
    <font>
      <sz val="11"/>
      <color indexed="9"/>
      <name val="Symbol"/>
      <family val="1"/>
    </font>
    <font>
      <i/>
      <vertAlign val="superscript"/>
      <sz val="10"/>
      <color indexed="9"/>
      <name val="Arial"/>
      <family val="2"/>
    </font>
    <font>
      <i/>
      <sz val="10"/>
      <color indexed="5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/>
    </xf>
    <xf numFmtId="2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2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/>
    </xf>
    <xf numFmtId="164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right"/>
    </xf>
    <xf numFmtId="2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/>
    </xf>
    <xf numFmtId="0" fontId="8" fillId="2" borderId="0" xfId="0" applyFont="1" applyFill="1" applyBorder="1" applyAlignment="1">
      <alignment/>
    </xf>
    <xf numFmtId="164" fontId="13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2d!$X$20:$X$21</c:f>
              <c:numCache/>
            </c:numRef>
          </c:xVal>
          <c:yVal>
            <c:numRef>
              <c:f>2d!$Y$20:$Y$21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2d!$X$21:$X$22</c:f>
              <c:numCache/>
            </c:numRef>
          </c:xVal>
          <c:yVal>
            <c:numRef>
              <c:f>2d!$Y$21:$Y$22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2d!$X$23:$X$24</c:f>
              <c:numCache/>
            </c:numRef>
          </c:xVal>
          <c:yVal>
            <c:numRef>
              <c:f>2d!$Y$23:$Y$24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2d!$X$24:$X$25</c:f>
              <c:numCache/>
            </c:numRef>
          </c:xVal>
          <c:yVal>
            <c:numRef>
              <c:f>2d!$Y$24:$Y$25</c:f>
              <c:numCache/>
            </c:numRef>
          </c:yVal>
          <c:smooth val="0"/>
        </c:ser>
        <c:ser>
          <c:idx val="8"/>
          <c:order val="4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2d!$X$43:$X$44</c:f>
              <c:numCache/>
            </c:numRef>
          </c:xVal>
          <c:yVal>
            <c:numRef>
              <c:f>2d!$Y$43:$Y$44</c:f>
              <c:numCache/>
            </c:numRef>
          </c:yVal>
          <c:smooth val="0"/>
        </c:ser>
        <c:ser>
          <c:idx val="9"/>
          <c:order val="5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2d!$X$45:$X$46</c:f>
              <c:numCache/>
            </c:numRef>
          </c:xVal>
          <c:yVal>
            <c:numRef>
              <c:f>2d!$Y$45:$Y$46</c:f>
              <c:numCache/>
            </c:numRef>
          </c:yVal>
          <c:smooth val="0"/>
        </c:ser>
        <c:ser>
          <c:idx val="10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2d!$J$25:$J$25</c:f>
              <c:numCache/>
            </c:numRef>
          </c:xVal>
          <c:yVal>
            <c:numRef>
              <c:f>2d!$K$25:$K$25</c:f>
              <c:numCache/>
            </c:numRef>
          </c:yVal>
          <c:smooth val="0"/>
        </c:ser>
        <c:ser>
          <c:idx val="11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FF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2d!$J$27:$J$27</c:f>
              <c:numCache/>
            </c:numRef>
          </c:xVal>
          <c:yVal>
            <c:numRef>
              <c:f>2d!$K$27:$K$27</c:f>
              <c:numCache/>
            </c:numRef>
          </c:yVal>
          <c:smooth val="0"/>
        </c:ser>
        <c:ser>
          <c:idx val="12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CC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2d!$J$29:$J$29</c:f>
              <c:numCache/>
            </c:numRef>
          </c:xVal>
          <c:yVal>
            <c:numRef>
              <c:f>2d!$K$29:$K$29</c:f>
              <c:numCache/>
            </c:numRef>
          </c:yVal>
          <c:smooth val="0"/>
        </c:ser>
        <c:ser>
          <c:idx val="13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2d!$J$31:$J$31</c:f>
              <c:numCache/>
            </c:numRef>
          </c:xVal>
          <c:yVal>
            <c:numRef>
              <c:f>2d!$K$31:$K$31</c:f>
              <c:numCache/>
            </c:numRef>
          </c:yVal>
          <c:smooth val="0"/>
        </c:ser>
        <c:ser>
          <c:idx val="14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solidFill>
                  <a:srgbClr val="FFFF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1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2d!$X$48:$X$48</c:f>
              <c:numCache/>
            </c:numRef>
          </c:xVal>
          <c:yVal>
            <c:numRef>
              <c:f>2d!$Y$48:$Y$48</c:f>
              <c:numCache/>
            </c:numRef>
          </c:yVal>
          <c:smooth val="0"/>
        </c:ser>
        <c:ser>
          <c:idx val="15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1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2d!$X$51:$X$51</c:f>
              <c:numCache/>
            </c:numRef>
          </c:xVal>
          <c:yVal>
            <c:numRef>
              <c:f>2d!$Y$51:$Y$51</c:f>
              <c:numCache/>
            </c:numRef>
          </c:yVal>
          <c:smooth val="0"/>
        </c:ser>
        <c:ser>
          <c:idx val="16"/>
          <c:order val="1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2d!$J$35:$J$36</c:f>
              <c:numCache/>
            </c:numRef>
          </c:xVal>
          <c:yVal>
            <c:numRef>
              <c:f>2d!$K$35:$K$36</c:f>
              <c:numCache/>
            </c:numRef>
          </c:yVal>
          <c:smooth val="0"/>
        </c:ser>
        <c:ser>
          <c:idx val="17"/>
          <c:order val="13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2d!$J$39:$J$40</c:f>
              <c:numCache/>
            </c:numRef>
          </c:xVal>
          <c:yVal>
            <c:numRef>
              <c:f>2d!$K$39:$K$40</c:f>
              <c:numCache/>
            </c:numRef>
          </c:yVal>
          <c:smooth val="0"/>
        </c:ser>
        <c:ser>
          <c:idx val="18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2d!$J$43:$J$44</c:f>
              <c:numCache/>
            </c:numRef>
          </c:xVal>
          <c:yVal>
            <c:numRef>
              <c:f>2d!$K$43:$K$44</c:f>
              <c:numCache/>
            </c:numRef>
          </c:yVal>
          <c:smooth val="0"/>
        </c:ser>
        <c:ser>
          <c:idx val="19"/>
          <c:order val="1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2d!$J$47:$J$48</c:f>
              <c:numCache/>
            </c:numRef>
          </c:xVal>
          <c:yVal>
            <c:numRef>
              <c:f>2d!$K$47:$K$48</c:f>
              <c:numCache/>
            </c:numRef>
          </c:yVal>
          <c:smooth val="0"/>
        </c:ser>
        <c:ser>
          <c:idx val="20"/>
          <c:order val="1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2d!$X$55:$X$58</c:f>
              <c:numCache/>
            </c:numRef>
          </c:xVal>
          <c:yVal>
            <c:numRef>
              <c:f>2d!$Y$55:$Y$58</c:f>
              <c:numCache/>
            </c:numRef>
          </c:yVal>
          <c:smooth val="0"/>
        </c:ser>
        <c:ser>
          <c:idx val="21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2d!$X$61:$X$64</c:f>
              <c:numCache/>
            </c:numRef>
          </c:xVal>
          <c:yVal>
            <c:numRef>
              <c:f>2d!$Y$61:$Y$64</c:f>
              <c:numCache/>
            </c:numRef>
          </c:yVal>
          <c:smooth val="0"/>
        </c:ser>
        <c:ser>
          <c:idx val="22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2d!$X$67:$X$71</c:f>
              <c:numCache/>
            </c:numRef>
          </c:xVal>
          <c:yVal>
            <c:numRef>
              <c:f>2d!$Y$67:$Y$71</c:f>
              <c:numCache/>
            </c:numRef>
          </c:yVal>
          <c:smooth val="0"/>
        </c:ser>
        <c:ser>
          <c:idx val="23"/>
          <c:order val="19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2d!$X$74:$X$78</c:f>
              <c:numCache/>
            </c:numRef>
          </c:xVal>
          <c:yVal>
            <c:numRef>
              <c:f>2d!$Y$74:$Y$78</c:f>
              <c:numCache/>
            </c:numRef>
          </c:yVal>
          <c:smooth val="0"/>
        </c:ser>
        <c:axId val="56952186"/>
        <c:axId val="42807627"/>
      </c:scatterChart>
      <c:valAx>
        <c:axId val="56952186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2807627"/>
        <c:crosses val="autoZero"/>
        <c:crossBetween val="midCat"/>
        <c:dispUnits/>
        <c:majorUnit val="1"/>
      </c:valAx>
      <c:valAx>
        <c:axId val="42807627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695218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0275"/>
          <c:w val="0.95225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3d!$X$20:$X$21</c:f>
              <c:numCache/>
            </c:numRef>
          </c:xVal>
          <c:yVal>
            <c:numRef>
              <c:f>3d!$Y$20:$Y$21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3d!$X$21:$X$22</c:f>
              <c:numCache/>
            </c:numRef>
          </c:xVal>
          <c:yVal>
            <c:numRef>
              <c:f>3d!$Y$21:$Y$22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3d!$X$23:$X$24</c:f>
              <c:numCache/>
            </c:numRef>
          </c:xVal>
          <c:yVal>
            <c:numRef>
              <c:f>3d!$Y$23:$Y$24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3d!$X$24:$X$25</c:f>
              <c:numCache/>
            </c:numRef>
          </c:xVal>
          <c:yVal>
            <c:numRef>
              <c:f>3d!$Y$24:$Y$25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3d!$X$26:$X$27</c:f>
              <c:numCache/>
            </c:numRef>
          </c:xVal>
          <c:yVal>
            <c:numRef>
              <c:f>3d!$Y$26:$Y$27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3d!$X$28:$X$32</c:f>
              <c:numCache/>
            </c:numRef>
          </c:xVal>
          <c:yVal>
            <c:numRef>
              <c:f>3d!$Y$28:$Y$32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3d!$X$33:$X$37</c:f>
              <c:numCache/>
            </c:numRef>
          </c:xVal>
          <c:yVal>
            <c:numRef>
              <c:f>3d!$Y$33:$Y$37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3d!$X$38:$X$42</c:f>
              <c:numCache/>
            </c:numRef>
          </c:xVal>
          <c:yVal>
            <c:numRef>
              <c:f>3d!$Y$38:$Y$42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3d!$X$43:$X$44</c:f>
              <c:numCache/>
            </c:numRef>
          </c:xVal>
          <c:yVal>
            <c:numRef>
              <c:f>3d!$Y$43:$Y$44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3d!$X$45:$X$46</c:f>
              <c:numCache/>
            </c:numRef>
          </c:xVal>
          <c:yVal>
            <c:numRef>
              <c:f>3d!$Y$45:$Y$46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3d!$J$25:$J$25</c:f>
              <c:numCache/>
            </c:numRef>
          </c:xVal>
          <c:yVal>
            <c:numRef>
              <c:f>3d!$K$25:$K$25</c:f>
              <c:numCache/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FF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3d!$J$27:$J$27</c:f>
              <c:numCache/>
            </c:numRef>
          </c:xVal>
          <c:yVal>
            <c:numRef>
              <c:f>3d!$K$27:$K$27</c:f>
              <c:numCache/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CC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3d!$J$29:$J$29</c:f>
              <c:numCache/>
            </c:numRef>
          </c:xVal>
          <c:yVal>
            <c:numRef>
              <c:f>3d!$K$29:$K$29</c:f>
              <c:numCache/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3d!$J$31:$J$31</c:f>
              <c:numCache/>
            </c:numRef>
          </c:xVal>
          <c:yVal>
            <c:numRef>
              <c:f>3d!$K$31:$K$31</c:f>
              <c:numCache/>
            </c:numRef>
          </c:y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solidFill>
                  <a:srgbClr val="FFFF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1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3d!$X$48:$X$48</c:f>
              <c:numCache/>
            </c:numRef>
          </c:xVal>
          <c:yVal>
            <c:numRef>
              <c:f>3d!$Y$48:$Y$48</c:f>
              <c:numCache/>
            </c:numRef>
          </c:y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1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3d!$X$51:$X$51</c:f>
              <c:numCache/>
            </c:numRef>
          </c:xVal>
          <c:yVal>
            <c:numRef>
              <c:f>3d!$Y$51:$Y$51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3d!$J$35:$J$36</c:f>
              <c:numCache/>
            </c:numRef>
          </c:xVal>
          <c:yVal>
            <c:numRef>
              <c:f>3d!$K$35:$K$36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3d!$J$39:$J$40</c:f>
              <c:numCache/>
            </c:numRef>
          </c:xVal>
          <c:yVal>
            <c:numRef>
              <c:f>3d!$K$39:$K$40</c:f>
              <c:numCache/>
            </c:numRef>
          </c:y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3d!$J$43:$J$44</c:f>
              <c:numCache/>
            </c:numRef>
          </c:xVal>
          <c:yVal>
            <c:numRef>
              <c:f>3d!$K$43:$K$44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3d!$J$47:$J$48</c:f>
              <c:numCache/>
            </c:numRef>
          </c:xVal>
          <c:yVal>
            <c:numRef>
              <c:f>3d!$K$47:$K$48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3d!$X$55:$X$58</c:f>
              <c:numCache/>
            </c:numRef>
          </c:xVal>
          <c:yVal>
            <c:numRef>
              <c:f>3d!$Y$55:$Y$58</c:f>
              <c:numCache/>
            </c:numRef>
          </c:y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3d!$X$61:$X$64</c:f>
              <c:numCache/>
            </c:numRef>
          </c:xVal>
          <c:yVal>
            <c:numRef>
              <c:f>3d!$Y$61:$Y$64</c:f>
              <c:numCache/>
            </c:numRef>
          </c:y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3d!$X$67:$X$71</c:f>
              <c:numCache/>
            </c:numRef>
          </c:xVal>
          <c:yVal>
            <c:numRef>
              <c:f>3d!$Y$67:$Y$71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3d!$X$74:$X$78</c:f>
              <c:numCache/>
            </c:numRef>
          </c:xVal>
          <c:yVal>
            <c:numRef>
              <c:f>3d!$Y$74:$Y$78</c:f>
              <c:numCache/>
            </c:numRef>
          </c:yVal>
          <c:smooth val="0"/>
        </c:ser>
        <c:axId val="49724324"/>
        <c:axId val="44865733"/>
      </c:scatterChart>
      <c:valAx>
        <c:axId val="49724324"/>
        <c:scaling>
          <c:orientation val="minMax"/>
          <c:max val="8"/>
          <c:min val="-8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44865733"/>
        <c:crosses val="autoZero"/>
        <c:crossBetween val="midCat"/>
        <c:dispUnits/>
        <c:majorUnit val="1"/>
      </c:valAx>
      <c:valAx>
        <c:axId val="44865733"/>
        <c:scaling>
          <c:orientation val="minMax"/>
          <c:max val="10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49724324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1.xml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36</xdr:row>
      <xdr:rowOff>114300</xdr:rowOff>
    </xdr:from>
    <xdr:to>
      <xdr:col>14</xdr:col>
      <xdr:colOff>381000</xdr:colOff>
      <xdr:row>42</xdr:row>
      <xdr:rowOff>152400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2552700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23</xdr:row>
      <xdr:rowOff>76200</xdr:rowOff>
    </xdr:from>
    <xdr:to>
      <xdr:col>13</xdr:col>
      <xdr:colOff>133350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1447800" y="352425"/>
        <a:ext cx="41719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15</xdr:col>
      <xdr:colOff>371475</xdr:colOff>
      <xdr:row>41</xdr:row>
      <xdr:rowOff>47625</xdr:rowOff>
    </xdr:from>
    <xdr:to>
      <xdr:col>16</xdr:col>
      <xdr:colOff>171450</xdr:colOff>
      <xdr:row>42</xdr:row>
      <xdr:rowOff>114300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3295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37</xdr:row>
      <xdr:rowOff>28575</xdr:rowOff>
    </xdr:from>
    <xdr:to>
      <xdr:col>15</xdr:col>
      <xdr:colOff>219075</xdr:colOff>
      <xdr:row>43</xdr:row>
      <xdr:rowOff>66675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733800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21</xdr:row>
      <xdr:rowOff>28575</xdr:rowOff>
    </xdr:from>
    <xdr:to>
      <xdr:col>14</xdr:col>
      <xdr:colOff>904875</xdr:colOff>
      <xdr:row>43</xdr:row>
      <xdr:rowOff>95250</xdr:rowOff>
    </xdr:to>
    <xdr:graphicFrame>
      <xdr:nvGraphicFramePr>
        <xdr:cNvPr id="2" name="Chart 2"/>
        <xdr:cNvGraphicFramePr/>
      </xdr:nvGraphicFramePr>
      <xdr:xfrm>
        <a:off x="1885950" y="1143000"/>
        <a:ext cx="44196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95250</xdr:colOff>
      <xdr:row>37</xdr:row>
      <xdr:rowOff>19050</xdr:rowOff>
    </xdr:from>
    <xdr:to>
      <xdr:col>16</xdr:col>
      <xdr:colOff>219075</xdr:colOff>
      <xdr:row>43</xdr:row>
      <xdr:rowOff>57150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372427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41</xdr:row>
      <xdr:rowOff>76200</xdr:rowOff>
    </xdr:from>
    <xdr:to>
      <xdr:col>17</xdr:col>
      <xdr:colOff>361950</xdr:colOff>
      <xdr:row>42</xdr:row>
      <xdr:rowOff>142875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4429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33</xdr:row>
      <xdr:rowOff>38100</xdr:rowOff>
    </xdr:from>
    <xdr:to>
      <xdr:col>17</xdr:col>
      <xdr:colOff>257175</xdr:colOff>
      <xdr:row>39</xdr:row>
      <xdr:rowOff>76200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309562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33</xdr:row>
      <xdr:rowOff>28575</xdr:rowOff>
    </xdr:from>
    <xdr:to>
      <xdr:col>18</xdr:col>
      <xdr:colOff>200025</xdr:colOff>
      <xdr:row>39</xdr:row>
      <xdr:rowOff>66675</xdr:rowOff>
    </xdr:to>
    <xdr:pic>
      <xdr:nvPicPr>
        <xdr:cNvPr id="6" name="ScrollBar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67600" y="3086100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E79"/>
  <sheetViews>
    <sheetView showGridLines="0" showRowColHeaders="0" tabSelected="1" workbookViewId="0" topLeftCell="A1">
      <selection activeCell="AA65" sqref="AA65"/>
    </sheetView>
  </sheetViews>
  <sheetFormatPr defaultColWidth="11.421875" defaultRowHeight="12.75"/>
  <cols>
    <col min="1" max="1" width="10.28125" style="2" customWidth="1"/>
    <col min="2" max="2" width="4.7109375" style="2" customWidth="1"/>
    <col min="3" max="4" width="3.7109375" style="2" customWidth="1"/>
    <col min="5" max="5" width="20.140625" style="2" customWidth="1"/>
    <col min="6" max="8" width="4.8515625" style="2" customWidth="1"/>
    <col min="9" max="9" width="8.57421875" style="2" customWidth="1"/>
    <col min="10" max="11" width="4.8515625" style="2" customWidth="1"/>
    <col min="12" max="13" width="3.421875" style="2" customWidth="1"/>
    <col min="14" max="14" width="4.57421875" style="2" customWidth="1"/>
    <col min="15" max="15" width="5.7109375" style="2" customWidth="1"/>
    <col min="16" max="16" width="6.8515625" style="2" customWidth="1"/>
    <col min="17" max="18" width="2.7109375" style="2" customWidth="1"/>
    <col min="19" max="19" width="8.8515625" style="2" customWidth="1"/>
    <col min="20" max="21" width="2.7109375" style="2" customWidth="1"/>
    <col min="22" max="22" width="3.8515625" style="2" customWidth="1"/>
    <col min="23" max="23" width="10.421875" style="2" customWidth="1"/>
    <col min="24" max="24" width="7.421875" style="2" customWidth="1"/>
    <col min="25" max="25" width="4.28125" style="2" customWidth="1"/>
    <col min="26" max="26" width="6.140625" style="2" customWidth="1"/>
    <col min="27" max="16384" width="11.421875" style="2" customWidth="1"/>
  </cols>
  <sheetData>
    <row r="1" spans="5:29" s="1" customFormat="1" ht="1.5" customHeight="1">
      <c r="E1" s="14"/>
      <c r="F1" s="14"/>
      <c r="G1" s="14"/>
      <c r="H1" s="14"/>
      <c r="I1" s="14"/>
      <c r="J1" s="14"/>
      <c r="K1" s="14"/>
      <c r="L1" s="14"/>
      <c r="M1" s="14"/>
      <c r="N1" s="15"/>
      <c r="O1" s="15" t="s">
        <v>0</v>
      </c>
      <c r="P1" s="15" t="s">
        <v>1</v>
      </c>
      <c r="Q1" s="15"/>
      <c r="R1" s="15"/>
      <c r="S1" s="15" t="s">
        <v>3</v>
      </c>
      <c r="T1" s="14"/>
      <c r="U1" s="14"/>
      <c r="V1" s="14"/>
      <c r="W1" s="14">
        <v>0</v>
      </c>
      <c r="X1" s="14">
        <v>0</v>
      </c>
      <c r="Z1" s="22"/>
      <c r="AA1" s="22"/>
      <c r="AC1" s="14"/>
    </row>
    <row r="2" spans="1:29" s="1" customFormat="1" ht="1.5" customHeight="1">
      <c r="A2" s="8"/>
      <c r="B2" s="12"/>
      <c r="C2" s="12"/>
      <c r="D2" s="12"/>
      <c r="E2" s="14"/>
      <c r="F2" s="15"/>
      <c r="G2" s="15"/>
      <c r="H2" s="15"/>
      <c r="I2" s="14"/>
      <c r="J2" s="15"/>
      <c r="K2" s="15"/>
      <c r="L2" s="14"/>
      <c r="M2" s="14"/>
      <c r="N2" s="15" t="s">
        <v>6</v>
      </c>
      <c r="O2" s="15">
        <f>U2/30000*10-5</f>
        <v>-5</v>
      </c>
      <c r="P2" s="15">
        <f>V2/30000*10-5</f>
        <v>-5</v>
      </c>
      <c r="Q2" s="15"/>
      <c r="R2" s="15"/>
      <c r="S2" s="15">
        <f>IF(X1=1,S6,S4)</f>
        <v>0.3808</v>
      </c>
      <c r="T2" s="16" t="s">
        <v>6</v>
      </c>
      <c r="U2" s="14">
        <v>0</v>
      </c>
      <c r="V2" s="14">
        <v>0</v>
      </c>
      <c r="W2" s="14">
        <v>15238</v>
      </c>
      <c r="X2" s="14"/>
      <c r="Z2" s="3"/>
      <c r="AC2" s="14"/>
    </row>
    <row r="3" spans="1:29" s="1" customFormat="1" ht="1.5" customHeight="1">
      <c r="A3" s="13"/>
      <c r="B3" s="6"/>
      <c r="C3" s="6"/>
      <c r="D3" s="6"/>
      <c r="E3" s="20"/>
      <c r="F3" s="17"/>
      <c r="G3" s="17"/>
      <c r="H3" s="17"/>
      <c r="I3" s="14"/>
      <c r="J3" s="14"/>
      <c r="K3" s="14"/>
      <c r="L3" s="14"/>
      <c r="M3" s="14"/>
      <c r="N3" s="15"/>
      <c r="O3" s="14"/>
      <c r="P3" s="14"/>
      <c r="Q3" s="14"/>
      <c r="R3" s="18"/>
      <c r="S3" s="15">
        <v>1904</v>
      </c>
      <c r="T3" s="14"/>
      <c r="U3" s="14"/>
      <c r="V3" s="14"/>
      <c r="W3" s="14"/>
      <c r="X3" s="14"/>
      <c r="Z3" s="3"/>
      <c r="AC3" s="14"/>
    </row>
    <row r="4" spans="1:29" s="1" customFormat="1" ht="1.5" customHeight="1">
      <c r="A4" s="13"/>
      <c r="B4" s="6"/>
      <c r="C4" s="6"/>
      <c r="D4" s="6"/>
      <c r="E4" s="20"/>
      <c r="F4" s="17"/>
      <c r="G4" s="17"/>
      <c r="H4" s="17"/>
      <c r="I4" s="14"/>
      <c r="J4" s="14"/>
      <c r="K4" s="14"/>
      <c r="L4" s="14"/>
      <c r="M4" s="14"/>
      <c r="N4" s="15"/>
      <c r="O4" s="19"/>
      <c r="P4" s="14"/>
      <c r="Q4" s="14"/>
      <c r="R4" s="14"/>
      <c r="S4" s="14">
        <f>S3/30000*6</f>
        <v>0.3808</v>
      </c>
      <c r="T4" s="14"/>
      <c r="U4" s="14"/>
      <c r="V4" s="14"/>
      <c r="W4" s="14"/>
      <c r="X4" s="14"/>
      <c r="Z4" s="3"/>
      <c r="AC4" s="14"/>
    </row>
    <row r="5" spans="1:29" s="1" customFormat="1" ht="1.5" customHeight="1">
      <c r="A5" s="13"/>
      <c r="B5" s="6"/>
      <c r="C5" s="6"/>
      <c r="D5" s="6"/>
      <c r="E5" s="20"/>
      <c r="F5" s="17"/>
      <c r="G5" s="17"/>
      <c r="H5" s="17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4"/>
      <c r="U5" s="14"/>
      <c r="V5" s="14"/>
      <c r="W5" s="14"/>
      <c r="X5" s="14"/>
      <c r="AC5" s="14"/>
    </row>
    <row r="6" spans="1:29" s="1" customFormat="1" ht="1.5" customHeight="1">
      <c r="A6" s="25"/>
      <c r="B6" s="5"/>
      <c r="C6" s="5"/>
      <c r="D6" s="5"/>
      <c r="E6" s="20"/>
      <c r="F6" s="17"/>
      <c r="G6" s="17"/>
      <c r="H6" s="17"/>
      <c r="I6" s="14"/>
      <c r="J6" s="14"/>
      <c r="K6" s="14"/>
      <c r="L6" s="14"/>
      <c r="M6" s="14"/>
      <c r="N6" s="15"/>
      <c r="O6" s="14"/>
      <c r="P6" s="14"/>
      <c r="Q6" s="14"/>
      <c r="R6" s="14">
        <v>12.57</v>
      </c>
      <c r="S6" s="14">
        <v>12.57</v>
      </c>
      <c r="T6" s="14"/>
      <c r="U6" s="14"/>
      <c r="V6" s="14"/>
      <c r="W6" s="14"/>
      <c r="X6" s="14"/>
      <c r="AC6" s="14"/>
    </row>
    <row r="7" spans="1:31" ht="0.75" customHeight="1">
      <c r="A7" s="25"/>
      <c r="B7" s="6"/>
      <c r="C7" s="6"/>
      <c r="D7" s="6"/>
      <c r="E7" s="20"/>
      <c r="F7" s="17"/>
      <c r="G7" s="17"/>
      <c r="H7" s="17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"/>
      <c r="Z7" s="1"/>
      <c r="AA7" s="1"/>
      <c r="AB7" s="1"/>
      <c r="AC7" s="14"/>
      <c r="AD7" s="1"/>
      <c r="AE7" s="1"/>
    </row>
    <row r="8" spans="1:31" ht="0.75" customHeight="1">
      <c r="A8" s="13"/>
      <c r="B8" s="6"/>
      <c r="C8" s="6"/>
      <c r="D8" s="6"/>
      <c r="E8" s="20"/>
      <c r="F8" s="17"/>
      <c r="G8" s="17"/>
      <c r="H8" s="17"/>
      <c r="I8" s="14"/>
      <c r="J8" s="14"/>
      <c r="K8" s="14"/>
      <c r="L8" s="14"/>
      <c r="M8" s="14"/>
      <c r="N8" s="15"/>
      <c r="O8" s="14"/>
      <c r="P8" s="14"/>
      <c r="Q8" s="14"/>
      <c r="R8" s="14"/>
      <c r="S8" s="14"/>
      <c r="T8" s="14"/>
      <c r="U8" s="14"/>
      <c r="V8" s="14"/>
      <c r="W8" s="14"/>
      <c r="X8" s="14"/>
      <c r="Y8" s="1"/>
      <c r="Z8" s="1"/>
      <c r="AA8" s="1"/>
      <c r="AB8" s="1"/>
      <c r="AC8" s="1"/>
      <c r="AD8" s="1"/>
      <c r="AE8" s="1"/>
    </row>
    <row r="9" spans="1:31" ht="0.75" customHeight="1">
      <c r="A9" s="13"/>
      <c r="B9" s="6"/>
      <c r="C9" s="6"/>
      <c r="D9" s="6"/>
      <c r="E9" s="20"/>
      <c r="F9" s="17"/>
      <c r="G9" s="17"/>
      <c r="H9" s="17"/>
      <c r="I9" s="14"/>
      <c r="J9" s="14"/>
      <c r="K9" s="14"/>
      <c r="L9" s="14"/>
      <c r="M9" s="14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Y9" s="1"/>
      <c r="Z9" s="1"/>
      <c r="AA9" s="1"/>
      <c r="AB9" s="1"/>
      <c r="AC9" s="1"/>
      <c r="AD9" s="1"/>
      <c r="AE9" s="1"/>
    </row>
    <row r="10" spans="1:31" ht="0.75" customHeight="1">
      <c r="A10" s="13"/>
      <c r="B10" s="6"/>
      <c r="C10" s="6"/>
      <c r="D10" s="6"/>
      <c r="E10" s="20"/>
      <c r="F10" s="17"/>
      <c r="G10" s="17"/>
      <c r="H10" s="1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"/>
      <c r="Z10" s="1"/>
      <c r="AA10" s="1"/>
      <c r="AB10" s="1"/>
      <c r="AC10" s="1"/>
      <c r="AD10" s="1"/>
      <c r="AE10" s="1"/>
    </row>
    <row r="11" spans="1:31" ht="0.75" customHeight="1">
      <c r="A11" s="25"/>
      <c r="B11" s="6"/>
      <c r="C11" s="6"/>
      <c r="D11" s="6"/>
      <c r="E11" s="20"/>
      <c r="F11" s="17"/>
      <c r="G11" s="17"/>
      <c r="H11" s="17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"/>
      <c r="Z11" s="1"/>
      <c r="AA11" s="1"/>
      <c r="AB11" s="1"/>
      <c r="AC11" s="1"/>
      <c r="AD11" s="1"/>
      <c r="AE11" s="1"/>
    </row>
    <row r="12" spans="1:31" ht="0.75" customHeight="1">
      <c r="A12" s="25"/>
      <c r="B12" s="6"/>
      <c r="C12" s="6"/>
      <c r="D12" s="6"/>
      <c r="E12" s="20"/>
      <c r="F12" s="17"/>
      <c r="G12" s="17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"/>
      <c r="Z12" s="1"/>
      <c r="AA12" s="1"/>
      <c r="AB12" s="1"/>
      <c r="AC12" s="1"/>
      <c r="AD12" s="1"/>
      <c r="AE12" s="1"/>
    </row>
    <row r="13" spans="1:31" ht="0.75" customHeight="1">
      <c r="A13" s="13"/>
      <c r="B13" s="6"/>
      <c r="C13" s="6"/>
      <c r="D13" s="6"/>
      <c r="E13" s="20"/>
      <c r="F13" s="17"/>
      <c r="G13" s="17"/>
      <c r="H13" s="1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"/>
      <c r="Z13" s="1"/>
      <c r="AA13" s="1"/>
      <c r="AB13" s="1"/>
      <c r="AC13" s="1"/>
      <c r="AD13" s="1"/>
      <c r="AE13" s="1"/>
    </row>
    <row r="14" spans="1:31" ht="0.75" customHeight="1">
      <c r="A14" s="13"/>
      <c r="B14" s="6"/>
      <c r="C14" s="6"/>
      <c r="D14" s="6"/>
      <c r="E14" s="20"/>
      <c r="F14" s="17"/>
      <c r="G14" s="17"/>
      <c r="H14" s="17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"/>
      <c r="Z14" s="1"/>
      <c r="AA14" s="1"/>
      <c r="AB14" s="1"/>
      <c r="AC14" s="1"/>
      <c r="AD14" s="1"/>
      <c r="AE14" s="1"/>
    </row>
    <row r="15" spans="1:31" ht="0.75" customHeight="1">
      <c r="A15" s="13"/>
      <c r="B15" s="6"/>
      <c r="C15" s="6"/>
      <c r="D15" s="6"/>
      <c r="E15" s="20"/>
      <c r="F15" s="17"/>
      <c r="G15" s="17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"/>
      <c r="Z15" s="1"/>
      <c r="AA15" s="1"/>
      <c r="AB15" s="1"/>
      <c r="AC15" s="1"/>
      <c r="AD15" s="1"/>
      <c r="AE15" s="1"/>
    </row>
    <row r="16" spans="1:31" ht="0.75" customHeight="1">
      <c r="A16" s="25"/>
      <c r="B16" s="6"/>
      <c r="C16" s="6"/>
      <c r="D16" s="6"/>
      <c r="E16" s="20"/>
      <c r="F16" s="17"/>
      <c r="G16" s="17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"/>
      <c r="Z16" s="1"/>
      <c r="AA16" s="1"/>
      <c r="AB16" s="1"/>
      <c r="AC16" s="1"/>
      <c r="AD16" s="1"/>
      <c r="AE16" s="1"/>
    </row>
    <row r="17" spans="1:31" ht="0.75" customHeight="1">
      <c r="A17" s="8"/>
      <c r="B17" s="3"/>
      <c r="C17" s="3"/>
      <c r="D17" s="6"/>
      <c r="E17" s="20"/>
      <c r="F17" s="17"/>
      <c r="G17" s="17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"/>
      <c r="Z17" s="1"/>
      <c r="AA17" s="1"/>
      <c r="AB17" s="1"/>
      <c r="AC17" s="1"/>
      <c r="AD17" s="1"/>
      <c r="AE17" s="1"/>
    </row>
    <row r="18" spans="1:31" ht="0.75" customHeight="1">
      <c r="A18" s="9"/>
      <c r="B18" s="3"/>
      <c r="C18" s="3"/>
      <c r="D18" s="6"/>
      <c r="E18" s="5"/>
      <c r="F18" s="4"/>
      <c r="G18" s="4"/>
      <c r="H18" s="4"/>
      <c r="I18" s="1"/>
      <c r="J18" s="1"/>
      <c r="K18" s="1"/>
      <c r="L18" s="1"/>
      <c r="M18" s="1"/>
      <c r="N18" s="3"/>
      <c r="O18" s="3"/>
      <c r="P18" s="3"/>
      <c r="Q18" s="3"/>
      <c r="R18" s="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0.75" customHeight="1">
      <c r="A19" s="13"/>
      <c r="B19" s="6"/>
      <c r="C19" s="6"/>
      <c r="D19" s="6"/>
      <c r="E19" s="5"/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3"/>
      <c r="R19" s="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0.75" customHeight="1">
      <c r="A20" s="25"/>
      <c r="B20" s="6"/>
      <c r="C20" s="6"/>
      <c r="D20" s="6"/>
      <c r="E20" s="5"/>
      <c r="F20" s="1"/>
      <c r="G20" s="1"/>
      <c r="H20" s="1"/>
      <c r="I20" s="3"/>
      <c r="J20" s="3"/>
      <c r="K20" s="3"/>
      <c r="L20" s="1"/>
      <c r="M20" s="1"/>
      <c r="N20" s="3"/>
      <c r="O20" s="3"/>
      <c r="P20" s="3"/>
      <c r="Q20" s="3"/>
      <c r="R20" s="3"/>
      <c r="S20" s="3"/>
      <c r="T20" s="4"/>
      <c r="U20" s="4"/>
      <c r="V20" s="4"/>
      <c r="W20" s="4"/>
      <c r="X20" s="1"/>
      <c r="Y20" s="1"/>
      <c r="Z20" s="1"/>
      <c r="AA20" s="1"/>
      <c r="AB20" s="1"/>
      <c r="AC20" s="1"/>
      <c r="AD20" s="1"/>
      <c r="AE20" s="1"/>
    </row>
    <row r="21" spans="1:31" ht="0.75" customHeight="1">
      <c r="A21" s="25"/>
      <c r="B21" s="6"/>
      <c r="C21" s="6"/>
      <c r="D21" s="6"/>
      <c r="E21" s="5"/>
      <c r="F21" s="1"/>
      <c r="G21" s="1"/>
      <c r="H21" s="1"/>
      <c r="I21" s="3"/>
      <c r="J21" s="3"/>
      <c r="K21" s="3"/>
      <c r="L21" s="3"/>
      <c r="M21" s="1"/>
      <c r="N21" s="3"/>
      <c r="O21" s="3"/>
      <c r="P21" s="3"/>
      <c r="Q21" s="3"/>
      <c r="R21" s="3"/>
      <c r="S21" s="3"/>
      <c r="T21" s="4"/>
      <c r="U21" s="4"/>
      <c r="V21" s="4"/>
      <c r="W21" s="4"/>
      <c r="X21" s="1"/>
      <c r="Y21" s="1"/>
      <c r="Z21" s="1"/>
      <c r="AA21" s="1"/>
      <c r="AB21" s="1"/>
      <c r="AC21" s="1"/>
      <c r="AD21" s="1"/>
      <c r="AE21" s="1"/>
    </row>
    <row r="22" spans="1:31" ht="0.75" customHeight="1">
      <c r="A22" s="13"/>
      <c r="B22" s="6"/>
      <c r="C22" s="6"/>
      <c r="D22" s="6"/>
      <c r="E22" s="5"/>
      <c r="F22" s="1"/>
      <c r="G22" s="1"/>
      <c r="H22" s="1"/>
      <c r="I22" s="3"/>
      <c r="J22" s="3"/>
      <c r="K22" s="3"/>
      <c r="L22" s="3"/>
      <c r="M22" s="1"/>
      <c r="N22" s="3"/>
      <c r="O22" s="6"/>
      <c r="P22" s="3"/>
      <c r="Q22" s="3"/>
      <c r="R22" s="6"/>
      <c r="S22" s="6"/>
      <c r="T22" s="4"/>
      <c r="U22" s="4"/>
      <c r="V22" s="4"/>
      <c r="W22" s="4"/>
      <c r="X22" s="1"/>
      <c r="Y22" s="1"/>
      <c r="Z22" s="1"/>
      <c r="AA22" s="1"/>
      <c r="AB22" s="1"/>
      <c r="AC22" s="1"/>
      <c r="AD22" s="1"/>
      <c r="AE22" s="1"/>
    </row>
    <row r="23" spans="1:31" ht="0.75" customHeight="1">
      <c r="A23" s="13"/>
      <c r="B23" s="6"/>
      <c r="C23" s="6"/>
      <c r="D23" s="6"/>
      <c r="E23" s="5"/>
      <c r="F23" s="1"/>
      <c r="G23" s="1"/>
      <c r="H23" s="1"/>
      <c r="I23" s="3"/>
      <c r="J23" s="3"/>
      <c r="K23" s="3"/>
      <c r="L23" s="3"/>
      <c r="M23" s="1"/>
      <c r="N23" s="3"/>
      <c r="O23" s="6"/>
      <c r="P23" s="3"/>
      <c r="Q23" s="3"/>
      <c r="R23" s="6"/>
      <c r="S23" s="6"/>
      <c r="T23" s="4"/>
      <c r="U23" s="4"/>
      <c r="V23" s="4"/>
      <c r="W23" s="4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8"/>
      <c r="B24" s="12" t="s">
        <v>0</v>
      </c>
      <c r="C24" s="12" t="s">
        <v>1</v>
      </c>
      <c r="D24" s="6"/>
      <c r="E24" s="5"/>
      <c r="F24" s="1"/>
      <c r="G24" s="1"/>
      <c r="H24" s="1"/>
      <c r="I24" s="15"/>
      <c r="J24" s="15"/>
      <c r="K24" s="15"/>
      <c r="L24" s="15"/>
      <c r="M24" s="15"/>
      <c r="N24" s="15"/>
      <c r="O24" s="6"/>
      <c r="P24" s="3"/>
      <c r="Q24" s="3"/>
      <c r="R24" s="6"/>
      <c r="S24" s="6"/>
      <c r="T24" s="4"/>
      <c r="U24" s="4"/>
      <c r="V24" s="4"/>
      <c r="W24" s="4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1" t="s">
        <v>15</v>
      </c>
      <c r="B25" s="7"/>
      <c r="C25" s="7"/>
      <c r="D25" s="6"/>
      <c r="E25" s="5"/>
      <c r="F25" s="1"/>
      <c r="G25" s="3"/>
      <c r="H25" s="3"/>
      <c r="I25" s="15"/>
      <c r="J25" s="15">
        <f>B25*COS($S$2)-C25*SIN($S$2)</f>
        <v>0</v>
      </c>
      <c r="K25" s="15">
        <f>B25*SIN($S$2)+C25*COS($S$2)</f>
        <v>0</v>
      </c>
      <c r="L25" s="15"/>
      <c r="M25" s="15"/>
      <c r="N25" s="15"/>
      <c r="O25" s="6"/>
      <c r="P25" s="3"/>
      <c r="Q25" s="3"/>
      <c r="R25" s="6"/>
      <c r="S25" s="6"/>
      <c r="T25" s="4"/>
      <c r="U25" s="4"/>
      <c r="V25" s="4"/>
      <c r="W25" s="4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8"/>
      <c r="B26" s="3"/>
      <c r="C26" s="3"/>
      <c r="D26" s="6"/>
      <c r="E26" s="5"/>
      <c r="F26" s="1"/>
      <c r="G26" s="1"/>
      <c r="H26" s="1"/>
      <c r="I26" s="15"/>
      <c r="J26" s="15"/>
      <c r="K26" s="15"/>
      <c r="L26" s="15"/>
      <c r="M26" s="15"/>
      <c r="N26" s="15"/>
      <c r="O26" s="6"/>
      <c r="P26" s="3"/>
      <c r="Q26" s="3"/>
      <c r="R26" s="6"/>
      <c r="S26" s="5"/>
      <c r="T26" s="4"/>
      <c r="U26" s="4"/>
      <c r="V26" s="4"/>
      <c r="W26" s="4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1" t="s">
        <v>16</v>
      </c>
      <c r="B27" s="7"/>
      <c r="C27" s="7"/>
      <c r="D27" s="6"/>
      <c r="E27" s="5"/>
      <c r="F27" s="1"/>
      <c r="G27" s="1"/>
      <c r="H27" s="1"/>
      <c r="I27" s="15"/>
      <c r="J27" s="15">
        <f aca="true" t="shared" si="0" ref="J27:J48">B27*COS($S$2)-C27*SIN($S$2)</f>
        <v>0</v>
      </c>
      <c r="K27" s="15">
        <f aca="true" t="shared" si="1" ref="K27:K48">B27*SIN($S$2)+C27*COS($S$2)</f>
        <v>0</v>
      </c>
      <c r="L27" s="15"/>
      <c r="M27" s="15"/>
      <c r="N27" s="15"/>
      <c r="O27" s="6"/>
      <c r="P27" s="3"/>
      <c r="Q27" s="3"/>
      <c r="R27" s="6"/>
      <c r="S27" s="5"/>
      <c r="T27" s="4"/>
      <c r="U27" s="4"/>
      <c r="V27" s="4"/>
      <c r="W27" s="4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8"/>
      <c r="B28" s="3"/>
      <c r="C28" s="3"/>
      <c r="D28" s="6"/>
      <c r="E28" s="5"/>
      <c r="F28" s="1"/>
      <c r="G28" s="1"/>
      <c r="H28" s="1"/>
      <c r="I28" s="15"/>
      <c r="J28" s="15"/>
      <c r="K28" s="15"/>
      <c r="L28" s="15"/>
      <c r="M28" s="15"/>
      <c r="N28" s="15"/>
      <c r="O28" s="6"/>
      <c r="P28" s="3"/>
      <c r="Q28" s="3"/>
      <c r="R28" s="6"/>
      <c r="S28" s="5"/>
      <c r="T28" s="4"/>
      <c r="U28" s="4"/>
      <c r="V28" s="4"/>
      <c r="W28" s="4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1" t="s">
        <v>17</v>
      </c>
      <c r="B29" s="7"/>
      <c r="C29" s="7"/>
      <c r="D29" s="6"/>
      <c r="E29" s="5"/>
      <c r="F29" s="1"/>
      <c r="G29" s="1"/>
      <c r="H29" s="1"/>
      <c r="I29" s="15"/>
      <c r="J29" s="15">
        <f t="shared" si="0"/>
        <v>0</v>
      </c>
      <c r="K29" s="15">
        <f t="shared" si="1"/>
        <v>0</v>
      </c>
      <c r="L29" s="15"/>
      <c r="M29" s="15"/>
      <c r="N29" s="15"/>
      <c r="O29" s="6"/>
      <c r="P29" s="3"/>
      <c r="Q29" s="3"/>
      <c r="R29" s="6"/>
      <c r="S29" s="5"/>
      <c r="T29" s="4"/>
      <c r="U29" s="4"/>
      <c r="V29" s="4"/>
      <c r="W29" s="4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3"/>
      <c r="C30" s="3"/>
      <c r="D30" s="6"/>
      <c r="E30" s="5"/>
      <c r="F30" s="1"/>
      <c r="G30" s="1"/>
      <c r="H30" s="3"/>
      <c r="I30" s="15"/>
      <c r="J30" s="15">
        <f t="shared" si="0"/>
        <v>0</v>
      </c>
      <c r="K30" s="15">
        <f t="shared" si="1"/>
        <v>0</v>
      </c>
      <c r="L30" s="15"/>
      <c r="M30" s="15"/>
      <c r="N30" s="15"/>
      <c r="O30" s="3"/>
      <c r="P30" s="3"/>
      <c r="Q30" s="3"/>
      <c r="R30" s="3"/>
      <c r="S30" s="1"/>
      <c r="T30" s="4"/>
      <c r="U30" s="4"/>
      <c r="V30" s="4"/>
      <c r="W30" s="4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1" t="s">
        <v>27</v>
      </c>
      <c r="B31" s="7"/>
      <c r="C31" s="7"/>
      <c r="D31" s="6"/>
      <c r="E31" s="5"/>
      <c r="F31" s="4"/>
      <c r="G31" s="4"/>
      <c r="H31" s="4"/>
      <c r="I31" s="28"/>
      <c r="J31" s="15">
        <f t="shared" si="0"/>
        <v>0</v>
      </c>
      <c r="K31" s="15">
        <f t="shared" si="1"/>
        <v>0</v>
      </c>
      <c r="L31" s="15"/>
      <c r="M31" s="15"/>
      <c r="N31" s="15"/>
      <c r="O31" s="6"/>
      <c r="P31" s="3"/>
      <c r="Q31" s="3"/>
      <c r="R31" s="6"/>
      <c r="S31" s="5"/>
      <c r="T31" s="4"/>
      <c r="U31" s="4"/>
      <c r="V31" s="4"/>
      <c r="W31" s="4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/>
      <c r="B32" s="3"/>
      <c r="C32" s="3"/>
      <c r="D32" s="6"/>
      <c r="E32" s="5"/>
      <c r="F32" s="4"/>
      <c r="G32" s="4"/>
      <c r="H32" s="4"/>
      <c r="I32" s="28"/>
      <c r="J32" s="15"/>
      <c r="K32" s="15"/>
      <c r="L32" s="28"/>
      <c r="M32" s="15"/>
      <c r="N32" s="15"/>
      <c r="O32" s="6"/>
      <c r="P32" s="3"/>
      <c r="Q32" s="3"/>
      <c r="R32" s="6"/>
      <c r="S32" s="5"/>
      <c r="T32" s="4"/>
      <c r="U32" s="4"/>
      <c r="V32" s="4"/>
      <c r="W32" s="4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/>
      <c r="B33" s="3"/>
      <c r="C33" s="3"/>
      <c r="D33" s="6"/>
      <c r="E33" s="5"/>
      <c r="F33" s="4"/>
      <c r="G33" s="4"/>
      <c r="H33" s="4"/>
      <c r="I33" s="23"/>
      <c r="J33" s="3"/>
      <c r="K33" s="3"/>
      <c r="L33" s="23"/>
      <c r="M33" s="3"/>
      <c r="N33" s="3"/>
      <c r="O33" s="6"/>
      <c r="P33" s="3"/>
      <c r="Q33" s="3"/>
      <c r="R33" s="6"/>
      <c r="S33" s="5"/>
      <c r="T33" s="4"/>
      <c r="U33" s="4"/>
      <c r="V33" s="4"/>
      <c r="W33" s="4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8" t="s">
        <v>30</v>
      </c>
      <c r="B34" s="12" t="s">
        <v>0</v>
      </c>
      <c r="C34" s="12" t="s">
        <v>1</v>
      </c>
      <c r="D34" s="6"/>
      <c r="E34" s="5"/>
      <c r="F34" s="4"/>
      <c r="G34" s="4"/>
      <c r="H34" s="4"/>
      <c r="I34" s="23"/>
      <c r="J34" s="3"/>
      <c r="K34" s="3"/>
      <c r="L34" s="23"/>
      <c r="M34" s="3"/>
      <c r="N34" s="3"/>
      <c r="O34" s="3"/>
      <c r="P34" s="3"/>
      <c r="Q34" s="3"/>
      <c r="R34" s="3"/>
      <c r="S34" s="1"/>
      <c r="T34" s="4"/>
      <c r="U34" s="4"/>
      <c r="V34" s="4"/>
      <c r="W34" s="4"/>
      <c r="X34" s="1"/>
      <c r="Y34" s="1"/>
      <c r="Z34" s="1"/>
      <c r="AA34" s="1"/>
      <c r="AB34" s="1"/>
      <c r="AC34" s="1"/>
      <c r="AD34" s="1"/>
      <c r="AE34" s="1"/>
    </row>
    <row r="35" spans="1:31" ht="15">
      <c r="A35" s="9" t="s">
        <v>32</v>
      </c>
      <c r="B35" s="3"/>
      <c r="C35" s="3"/>
      <c r="D35" s="6"/>
      <c r="E35" s="5"/>
      <c r="F35" s="4"/>
      <c r="G35" s="4"/>
      <c r="H35" s="4"/>
      <c r="I35" s="28"/>
      <c r="J35" s="15">
        <f t="shared" si="0"/>
        <v>0</v>
      </c>
      <c r="K35" s="15">
        <f t="shared" si="1"/>
        <v>0</v>
      </c>
      <c r="L35" s="28"/>
      <c r="M35" s="15"/>
      <c r="N35" s="3"/>
      <c r="O35" s="35"/>
      <c r="P35" s="36"/>
      <c r="Q35" s="8"/>
      <c r="R35" s="6"/>
      <c r="S35" s="5"/>
      <c r="T35" s="4"/>
      <c r="U35" s="4"/>
      <c r="V35" s="4"/>
      <c r="W35" s="4"/>
      <c r="X35" s="1"/>
      <c r="Y35" s="1"/>
      <c r="Z35" s="1"/>
      <c r="AA35" s="1"/>
      <c r="AB35" s="1"/>
      <c r="AC35" s="1"/>
      <c r="AD35" s="1"/>
      <c r="AE35" s="1"/>
    </row>
    <row r="36" spans="1:31" ht="15">
      <c r="A36" s="10" t="s">
        <v>31</v>
      </c>
      <c r="B36" s="7"/>
      <c r="C36" s="7"/>
      <c r="D36" s="6"/>
      <c r="E36" s="5"/>
      <c r="F36" s="4"/>
      <c r="G36" s="4"/>
      <c r="H36" s="4"/>
      <c r="I36" s="28"/>
      <c r="J36" s="15">
        <f t="shared" si="0"/>
        <v>0</v>
      </c>
      <c r="K36" s="15">
        <f t="shared" si="1"/>
        <v>0</v>
      </c>
      <c r="L36" s="28"/>
      <c r="M36" s="15"/>
      <c r="N36" s="3"/>
      <c r="O36" s="35" t="s">
        <v>43</v>
      </c>
      <c r="P36" s="37">
        <f>IF(S2*180/PI()&lt;=360,S2*180/PI(),S2*180/PI()-360)</f>
        <v>21.818232838581753</v>
      </c>
      <c r="Q36" s="38" t="s">
        <v>44</v>
      </c>
      <c r="R36" s="6"/>
      <c r="S36" s="5"/>
      <c r="T36" s="4"/>
      <c r="U36" s="4"/>
      <c r="V36" s="4"/>
      <c r="W36" s="4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1"/>
      <c r="B37" s="3"/>
      <c r="C37" s="3"/>
      <c r="D37" s="6"/>
      <c r="E37" s="5"/>
      <c r="F37" s="4"/>
      <c r="G37" s="4"/>
      <c r="H37" s="4"/>
      <c r="I37" s="28"/>
      <c r="J37" s="15"/>
      <c r="K37" s="15"/>
      <c r="L37" s="28"/>
      <c r="M37" s="15"/>
      <c r="N37" s="3"/>
      <c r="O37" s="6"/>
      <c r="P37" s="3"/>
      <c r="Q37" s="3"/>
      <c r="R37" s="6"/>
      <c r="S37" s="5"/>
      <c r="T37" s="4"/>
      <c r="U37" s="4"/>
      <c r="V37" s="4"/>
      <c r="W37" s="4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8" t="s">
        <v>34</v>
      </c>
      <c r="B38" s="12" t="s">
        <v>0</v>
      </c>
      <c r="C38" s="12" t="s">
        <v>1</v>
      </c>
      <c r="D38" s="6"/>
      <c r="E38" s="5"/>
      <c r="F38" s="4"/>
      <c r="G38" s="4"/>
      <c r="H38" s="4"/>
      <c r="I38" s="28"/>
      <c r="J38" s="15"/>
      <c r="K38" s="15"/>
      <c r="L38" s="15"/>
      <c r="M38" s="15"/>
      <c r="N38" s="3"/>
      <c r="O38" s="6"/>
      <c r="P38" s="3"/>
      <c r="Q38" s="3"/>
      <c r="R38" s="6"/>
      <c r="S38" s="5"/>
      <c r="T38" s="4"/>
      <c r="U38" s="4"/>
      <c r="V38" s="4"/>
      <c r="W38" s="4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9" t="s">
        <v>32</v>
      </c>
      <c r="B39" s="3"/>
      <c r="C39" s="3"/>
      <c r="D39" s="6"/>
      <c r="E39" s="5"/>
      <c r="F39" s="4"/>
      <c r="G39" s="4"/>
      <c r="H39" s="4"/>
      <c r="I39" s="28"/>
      <c r="J39" s="15">
        <f t="shared" si="0"/>
        <v>0</v>
      </c>
      <c r="K39" s="15">
        <f t="shared" si="1"/>
        <v>0</v>
      </c>
      <c r="L39" s="15"/>
      <c r="M39" s="15"/>
      <c r="N39" s="3"/>
      <c r="O39" s="6"/>
      <c r="P39" s="3"/>
      <c r="Q39" s="3"/>
      <c r="R39" s="6"/>
      <c r="S39" s="5"/>
      <c r="T39" s="4"/>
      <c r="U39" s="4"/>
      <c r="V39" s="4"/>
      <c r="W39" s="4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0" t="s">
        <v>31</v>
      </c>
      <c r="B40" s="3"/>
      <c r="C40" s="3"/>
      <c r="D40" s="6"/>
      <c r="E40" s="5"/>
      <c r="F40" s="4"/>
      <c r="G40" s="4"/>
      <c r="H40" s="4"/>
      <c r="I40" s="28"/>
      <c r="J40" s="15">
        <f t="shared" si="0"/>
        <v>0</v>
      </c>
      <c r="K40" s="15">
        <f t="shared" si="1"/>
        <v>0</v>
      </c>
      <c r="L40" s="15"/>
      <c r="M40" s="15"/>
      <c r="N40" s="3"/>
      <c r="O40" s="6"/>
      <c r="P40" s="3"/>
      <c r="Q40" s="3"/>
      <c r="R40" s="6"/>
      <c r="S40" s="5"/>
      <c r="T40" s="4"/>
      <c r="U40" s="4"/>
      <c r="V40" s="4"/>
      <c r="W40" s="4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1"/>
      <c r="B41" s="3"/>
      <c r="C41" s="3"/>
      <c r="D41" s="6"/>
      <c r="E41" s="5"/>
      <c r="F41" s="4"/>
      <c r="G41" s="4"/>
      <c r="H41" s="4"/>
      <c r="I41" s="28"/>
      <c r="J41" s="15"/>
      <c r="K41" s="15"/>
      <c r="L41" s="15"/>
      <c r="M41" s="15"/>
      <c r="N41" s="3"/>
      <c r="O41" s="6"/>
      <c r="P41" s="3"/>
      <c r="Q41" s="3"/>
      <c r="R41" s="6"/>
      <c r="S41" s="5"/>
      <c r="T41" s="4"/>
      <c r="U41" s="4"/>
      <c r="V41" s="4"/>
      <c r="W41" s="4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8" t="s">
        <v>35</v>
      </c>
      <c r="B42" s="12" t="s">
        <v>0</v>
      </c>
      <c r="C42" s="12" t="s">
        <v>1</v>
      </c>
      <c r="D42" s="6"/>
      <c r="E42" s="5"/>
      <c r="F42" s="4"/>
      <c r="G42" s="4"/>
      <c r="H42" s="4"/>
      <c r="I42" s="28"/>
      <c r="J42" s="15"/>
      <c r="K42" s="15"/>
      <c r="L42" s="15"/>
      <c r="M42" s="15"/>
      <c r="N42" s="3"/>
      <c r="O42" s="6"/>
      <c r="P42" s="3"/>
      <c r="Q42" s="3"/>
      <c r="R42" s="6"/>
      <c r="S42" s="5"/>
      <c r="T42" s="4"/>
      <c r="U42" s="4"/>
      <c r="V42" s="4"/>
      <c r="W42" s="4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9" t="s">
        <v>32</v>
      </c>
      <c r="B43" s="3"/>
      <c r="C43" s="3"/>
      <c r="D43" s="6"/>
      <c r="E43" s="5"/>
      <c r="F43" s="4"/>
      <c r="G43" s="4"/>
      <c r="H43" s="4"/>
      <c r="I43" s="28"/>
      <c r="J43" s="15">
        <f t="shared" si="0"/>
        <v>0</v>
      </c>
      <c r="K43" s="15">
        <f t="shared" si="1"/>
        <v>0</v>
      </c>
      <c r="L43" s="15"/>
      <c r="M43" s="15"/>
      <c r="N43" s="3"/>
      <c r="O43" s="6"/>
      <c r="P43" s="3"/>
      <c r="Q43" s="3"/>
      <c r="R43" s="6"/>
      <c r="S43" s="5"/>
      <c r="T43" s="4"/>
      <c r="U43" s="4"/>
      <c r="V43" s="4"/>
      <c r="W43" s="4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10" t="s">
        <v>31</v>
      </c>
      <c r="B44" s="7"/>
      <c r="C44" s="7"/>
      <c r="D44" s="6"/>
      <c r="E44" s="5"/>
      <c r="F44" s="4"/>
      <c r="G44" s="4"/>
      <c r="H44" s="4"/>
      <c r="I44" s="28"/>
      <c r="J44" s="15">
        <f t="shared" si="0"/>
        <v>0</v>
      </c>
      <c r="K44" s="15">
        <f t="shared" si="1"/>
        <v>0</v>
      </c>
      <c r="L44" s="15"/>
      <c r="M44" s="15"/>
      <c r="N44" s="3"/>
      <c r="O44" s="3"/>
      <c r="P44" s="3"/>
      <c r="Q44" s="6"/>
      <c r="R44" s="6"/>
      <c r="S44" s="5"/>
      <c r="T44" s="27"/>
      <c r="U44" s="4"/>
      <c r="V44" s="4"/>
      <c r="W44" s="4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1"/>
      <c r="B45" s="3"/>
      <c r="C45" s="3"/>
      <c r="D45" s="6"/>
      <c r="E45" s="5"/>
      <c r="F45" s="4"/>
      <c r="G45" s="4"/>
      <c r="H45" s="4"/>
      <c r="I45" s="28"/>
      <c r="J45" s="15"/>
      <c r="K45" s="15"/>
      <c r="L45" s="15"/>
      <c r="M45" s="15"/>
      <c r="N45" s="3"/>
      <c r="O45" s="3"/>
      <c r="P45" s="3"/>
      <c r="Q45" s="6"/>
      <c r="R45" s="6"/>
      <c r="S45" s="5"/>
      <c r="T45" s="27"/>
      <c r="U45" s="4"/>
      <c r="V45" s="4"/>
      <c r="W45" s="4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8" t="s">
        <v>36</v>
      </c>
      <c r="B46" s="12" t="s">
        <v>0</v>
      </c>
      <c r="C46" s="12" t="s">
        <v>1</v>
      </c>
      <c r="D46" s="6"/>
      <c r="E46" s="5"/>
      <c r="F46" s="4"/>
      <c r="G46" s="4"/>
      <c r="H46" s="4"/>
      <c r="I46" s="28"/>
      <c r="J46" s="15"/>
      <c r="K46" s="15"/>
      <c r="L46" s="15"/>
      <c r="M46" s="15"/>
      <c r="N46" s="3"/>
      <c r="O46" s="3"/>
      <c r="P46" s="3"/>
      <c r="Q46" s="6"/>
      <c r="R46" s="6"/>
      <c r="S46" s="5"/>
      <c r="T46" s="27"/>
      <c r="U46" s="4"/>
      <c r="V46" s="4"/>
      <c r="W46" s="4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9" t="s">
        <v>32</v>
      </c>
      <c r="B47" s="3"/>
      <c r="C47" s="3"/>
      <c r="D47" s="6"/>
      <c r="E47" s="1"/>
      <c r="F47" s="4"/>
      <c r="G47" s="4"/>
      <c r="H47" s="4"/>
      <c r="I47" s="28"/>
      <c r="J47" s="15">
        <f t="shared" si="0"/>
        <v>0</v>
      </c>
      <c r="K47" s="15">
        <f t="shared" si="1"/>
        <v>0</v>
      </c>
      <c r="L47" s="15"/>
      <c r="M47" s="15"/>
      <c r="N47" s="3"/>
      <c r="O47" s="3"/>
      <c r="P47" s="3"/>
      <c r="Q47" s="6"/>
      <c r="R47" s="6"/>
      <c r="S47" s="5"/>
      <c r="T47" s="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0" t="s">
        <v>31</v>
      </c>
      <c r="B48" s="7"/>
      <c r="C48" s="7"/>
      <c r="D48" s="6"/>
      <c r="E48" s="1"/>
      <c r="F48" s="4"/>
      <c r="G48" s="4"/>
      <c r="H48" s="4"/>
      <c r="I48" s="28"/>
      <c r="J48" s="15">
        <f t="shared" si="0"/>
        <v>0</v>
      </c>
      <c r="K48" s="15">
        <f t="shared" si="1"/>
        <v>0</v>
      </c>
      <c r="L48" s="15"/>
      <c r="M48" s="15"/>
      <c r="N48" s="3"/>
      <c r="O48" s="3"/>
      <c r="P48" s="3"/>
      <c r="Q48" s="6"/>
      <c r="R48" s="6"/>
      <c r="S48" s="5"/>
      <c r="T48" s="27"/>
      <c r="U48" s="4"/>
      <c r="V48" s="4"/>
      <c r="W48" s="4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1"/>
      <c r="B49" s="3"/>
      <c r="C49" s="3"/>
      <c r="D49" s="6"/>
      <c r="E49" s="1"/>
      <c r="F49" s="4"/>
      <c r="G49" s="4"/>
      <c r="H49" s="4"/>
      <c r="I49" s="28"/>
      <c r="J49" s="28"/>
      <c r="K49" s="28"/>
      <c r="L49" s="15"/>
      <c r="M49" s="15"/>
      <c r="N49" s="3"/>
      <c r="O49" s="3"/>
      <c r="P49" s="3"/>
      <c r="Q49" s="6"/>
      <c r="R49" s="6"/>
      <c r="S49" s="5"/>
      <c r="T49" s="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8" t="s">
        <v>39</v>
      </c>
      <c r="B50" s="12" t="s">
        <v>0</v>
      </c>
      <c r="C50" s="12" t="s">
        <v>1</v>
      </c>
      <c r="D50" s="6"/>
      <c r="E50" s="1"/>
      <c r="F50" s="4"/>
      <c r="G50" s="4"/>
      <c r="H50" s="4"/>
      <c r="I50" s="28"/>
      <c r="J50" s="28"/>
      <c r="K50" s="28"/>
      <c r="L50" s="15"/>
      <c r="M50" s="15"/>
      <c r="N50" s="3"/>
      <c r="O50" s="3"/>
      <c r="P50" s="3"/>
      <c r="Q50" s="6"/>
      <c r="R50" s="6"/>
      <c r="S50" s="5"/>
      <c r="T50" s="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9" t="s">
        <v>32</v>
      </c>
      <c r="B51" s="3">
        <v>7</v>
      </c>
      <c r="C51" s="3">
        <v>4</v>
      </c>
      <c r="D51" s="6"/>
      <c r="E51" s="1"/>
      <c r="F51" s="4"/>
      <c r="G51" s="4"/>
      <c r="H51" s="4"/>
      <c r="I51" s="28"/>
      <c r="J51" s="28"/>
      <c r="K51" s="28"/>
      <c r="L51" s="15"/>
      <c r="M51" s="15"/>
      <c r="N51" s="3"/>
      <c r="O51" s="3"/>
      <c r="P51" s="3"/>
      <c r="Q51" s="6"/>
      <c r="R51" s="6"/>
      <c r="S51" s="5"/>
      <c r="T51" s="27"/>
      <c r="U51" s="17"/>
      <c r="V51" s="17"/>
      <c r="W51" s="17"/>
      <c r="X51" s="14"/>
      <c r="Y51" s="14"/>
      <c r="Z51" s="14"/>
      <c r="AA51" s="14"/>
      <c r="AB51" s="1"/>
      <c r="AC51" s="1"/>
      <c r="AD51" s="1"/>
      <c r="AE51" s="1"/>
    </row>
    <row r="52" spans="1:31" ht="12.75">
      <c r="A52" s="13" t="s">
        <v>31</v>
      </c>
      <c r="B52" s="3">
        <v>5</v>
      </c>
      <c r="C52" s="3">
        <v>2</v>
      </c>
      <c r="D52" s="6"/>
      <c r="E52" s="1"/>
      <c r="F52" s="4"/>
      <c r="G52" s="4"/>
      <c r="H52" s="4"/>
      <c r="I52" s="28"/>
      <c r="J52" s="28"/>
      <c r="K52" s="28"/>
      <c r="L52" s="15"/>
      <c r="M52" s="15"/>
      <c r="N52" s="3"/>
      <c r="O52" s="3"/>
      <c r="P52" s="3"/>
      <c r="Q52" s="6"/>
      <c r="R52" s="6"/>
      <c r="S52" s="5"/>
      <c r="T52" s="5"/>
      <c r="U52" s="14"/>
      <c r="V52" s="14"/>
      <c r="W52" s="14"/>
      <c r="X52" s="14"/>
      <c r="Y52" s="14"/>
      <c r="Z52" s="14"/>
      <c r="AA52" s="14"/>
      <c r="AB52" s="1"/>
      <c r="AC52" s="1"/>
      <c r="AD52" s="1"/>
      <c r="AE52" s="1"/>
    </row>
    <row r="53" spans="1:31" ht="12.75">
      <c r="A53" s="10" t="s">
        <v>33</v>
      </c>
      <c r="B53" s="7">
        <v>6</v>
      </c>
      <c r="C53" s="7">
        <v>1</v>
      </c>
      <c r="D53" s="6"/>
      <c r="E53" s="1"/>
      <c r="F53" s="4"/>
      <c r="G53" s="4"/>
      <c r="H53" s="4"/>
      <c r="I53" s="23"/>
      <c r="J53" s="23"/>
      <c r="K53" s="23"/>
      <c r="L53" s="3"/>
      <c r="M53" s="3"/>
      <c r="N53" s="3"/>
      <c r="O53" s="3"/>
      <c r="P53" s="3"/>
      <c r="Q53" s="6"/>
      <c r="R53" s="6"/>
      <c r="S53" s="5"/>
      <c r="T53" s="5"/>
      <c r="U53" s="14"/>
      <c r="V53" s="14"/>
      <c r="W53" s="14"/>
      <c r="X53" s="14"/>
      <c r="Y53" s="14"/>
      <c r="Z53" s="14"/>
      <c r="AA53" s="14"/>
      <c r="AB53" s="1"/>
      <c r="AC53" s="1"/>
      <c r="AD53" s="1"/>
      <c r="AE53" s="1"/>
    </row>
    <row r="54" spans="1:31" ht="12.75">
      <c r="A54" s="13"/>
      <c r="B54" s="6"/>
      <c r="C54" s="6"/>
      <c r="D54" s="6"/>
      <c r="E54" s="1"/>
      <c r="F54" s="4"/>
      <c r="G54" s="4"/>
      <c r="H54" s="4"/>
      <c r="I54" s="23"/>
      <c r="J54" s="23"/>
      <c r="K54" s="23"/>
      <c r="L54" s="3"/>
      <c r="M54" s="3"/>
      <c r="N54" s="3"/>
      <c r="O54" s="26"/>
      <c r="P54" s="3"/>
      <c r="Q54" s="6"/>
      <c r="R54" s="6"/>
      <c r="S54" s="5"/>
      <c r="T54" s="5"/>
      <c r="U54" s="14"/>
      <c r="V54" s="29"/>
      <c r="W54" s="29" t="s">
        <v>39</v>
      </c>
      <c r="X54" s="29" t="s">
        <v>0</v>
      </c>
      <c r="Y54" s="29" t="s">
        <v>1</v>
      </c>
      <c r="Z54" s="14"/>
      <c r="AA54" s="14"/>
      <c r="AB54" s="1"/>
      <c r="AC54" s="1"/>
      <c r="AD54" s="1"/>
      <c r="AE54" s="1"/>
    </row>
    <row r="55" spans="1:31" ht="12.75">
      <c r="A55" s="8" t="s">
        <v>40</v>
      </c>
      <c r="B55" s="12" t="s">
        <v>0</v>
      </c>
      <c r="C55" s="12" t="s">
        <v>1</v>
      </c>
      <c r="D55" s="6"/>
      <c r="E55" s="1"/>
      <c r="F55" s="4"/>
      <c r="G55" s="4"/>
      <c r="H55" s="4"/>
      <c r="I55" s="23"/>
      <c r="J55" s="23"/>
      <c r="K55" s="23"/>
      <c r="L55" s="3"/>
      <c r="M55" s="3"/>
      <c r="N55" s="3"/>
      <c r="O55" s="24"/>
      <c r="P55" s="6"/>
      <c r="Q55" s="6"/>
      <c r="R55" s="6"/>
      <c r="S55" s="5"/>
      <c r="T55" s="4"/>
      <c r="U55" s="17"/>
      <c r="V55" s="30"/>
      <c r="W55" s="30" t="s">
        <v>32</v>
      </c>
      <c r="X55" s="17">
        <f>B51*COS($S$2)-C51*SIN($S$2)</f>
        <v>5.011920085029133</v>
      </c>
      <c r="Y55" s="17">
        <f>B51*SIN($S$2)+C51*COS($S$2)</f>
        <v>6.315113384673435</v>
      </c>
      <c r="Z55" s="17"/>
      <c r="AA55" s="14"/>
      <c r="AB55" s="1"/>
      <c r="AC55" s="1"/>
      <c r="AD55" s="1"/>
      <c r="AE55" s="1"/>
    </row>
    <row r="56" spans="1:31" ht="12.75">
      <c r="A56" s="9" t="s">
        <v>32</v>
      </c>
      <c r="B56" s="3"/>
      <c r="C56" s="3"/>
      <c r="D56" s="6"/>
      <c r="E56" s="1"/>
      <c r="F56" s="4"/>
      <c r="G56" s="4"/>
      <c r="H56" s="4"/>
      <c r="I56" s="23"/>
      <c r="J56" s="23"/>
      <c r="K56" s="23"/>
      <c r="L56" s="3"/>
      <c r="M56" s="3"/>
      <c r="N56" s="3"/>
      <c r="O56" s="24"/>
      <c r="P56" s="6"/>
      <c r="Q56" s="6"/>
      <c r="R56" s="6"/>
      <c r="S56" s="5"/>
      <c r="T56" s="4"/>
      <c r="U56" s="17"/>
      <c r="V56" s="31"/>
      <c r="W56" s="31" t="s">
        <v>31</v>
      </c>
      <c r="X56" s="17">
        <f>B52*COS($S$2)-C52*SIN($S$2)</f>
        <v>3.8985114456045125</v>
      </c>
      <c r="Y56" s="17">
        <f>B52*SIN($S$2)+C52*COS($S$2)</f>
        <v>3.715051615858198</v>
      </c>
      <c r="Z56" s="17"/>
      <c r="AA56" s="14"/>
      <c r="AB56" s="1"/>
      <c r="AC56" s="1"/>
      <c r="AD56" s="1"/>
      <c r="AE56" s="1"/>
    </row>
    <row r="57" spans="1:31" ht="12.75">
      <c r="A57" s="13" t="s">
        <v>31</v>
      </c>
      <c r="B57" s="3"/>
      <c r="C57" s="3"/>
      <c r="D57" s="6"/>
      <c r="E57" s="1"/>
      <c r="F57" s="4"/>
      <c r="G57" s="4"/>
      <c r="H57" s="4"/>
      <c r="I57" s="23"/>
      <c r="J57" s="23"/>
      <c r="K57" s="23"/>
      <c r="L57" s="3"/>
      <c r="M57" s="3"/>
      <c r="N57" s="3"/>
      <c r="O57" s="24"/>
      <c r="P57" s="6"/>
      <c r="Q57" s="6"/>
      <c r="R57" s="6"/>
      <c r="S57" s="5"/>
      <c r="T57" s="27"/>
      <c r="U57" s="32"/>
      <c r="V57" s="31"/>
      <c r="W57" s="31" t="s">
        <v>33</v>
      </c>
      <c r="X57" s="32">
        <f>B53*COS($S$2)-C53*SIN($S$2)</f>
        <v>5.198542330012131</v>
      </c>
      <c r="Y57" s="32">
        <f>B53*SIN($S$2)+C53*COS($S$2)</f>
        <v>3.1583472961458883</v>
      </c>
      <c r="Z57" s="32"/>
      <c r="AA57" s="20"/>
      <c r="AB57" s="1"/>
      <c r="AC57" s="1"/>
      <c r="AD57" s="1"/>
      <c r="AE57" s="1"/>
    </row>
    <row r="58" spans="1:31" ht="12.75">
      <c r="A58" s="10" t="s">
        <v>33</v>
      </c>
      <c r="B58" s="7"/>
      <c r="C58" s="7"/>
      <c r="D58" s="6"/>
      <c r="E58" s="1"/>
      <c r="F58" s="4"/>
      <c r="G58" s="4"/>
      <c r="H58" s="4"/>
      <c r="I58" s="23"/>
      <c r="J58" s="23"/>
      <c r="K58" s="23"/>
      <c r="L58" s="3"/>
      <c r="M58" s="3"/>
      <c r="N58" s="3"/>
      <c r="O58" s="24"/>
      <c r="P58" s="6"/>
      <c r="Q58" s="6"/>
      <c r="R58" s="6"/>
      <c r="S58" s="5"/>
      <c r="T58" s="27"/>
      <c r="U58" s="32"/>
      <c r="V58" s="31"/>
      <c r="W58" s="31" t="s">
        <v>37</v>
      </c>
      <c r="X58" s="32">
        <f>X55</f>
        <v>5.011920085029133</v>
      </c>
      <c r="Y58" s="32">
        <f>Y55</f>
        <v>6.315113384673435</v>
      </c>
      <c r="Z58" s="32"/>
      <c r="AA58" s="20"/>
      <c r="AB58" s="1"/>
      <c r="AC58" s="1"/>
      <c r="AD58" s="1"/>
      <c r="AE58" s="1"/>
    </row>
    <row r="59" spans="1:31" ht="12.75">
      <c r="A59" s="3"/>
      <c r="B59" s="3"/>
      <c r="C59" s="3"/>
      <c r="D59" s="6"/>
      <c r="E59" s="1"/>
      <c r="F59" s="4"/>
      <c r="G59" s="4"/>
      <c r="H59" s="4"/>
      <c r="I59" s="23"/>
      <c r="J59" s="23"/>
      <c r="K59" s="23"/>
      <c r="L59" s="3"/>
      <c r="M59" s="3"/>
      <c r="N59" s="3"/>
      <c r="O59" s="26"/>
      <c r="P59" s="6"/>
      <c r="Q59" s="6"/>
      <c r="R59" s="6"/>
      <c r="S59" s="5"/>
      <c r="T59" s="5"/>
      <c r="U59" s="20"/>
      <c r="V59" s="33"/>
      <c r="W59" s="33"/>
      <c r="X59" s="32"/>
      <c r="Y59" s="32"/>
      <c r="Z59" s="32"/>
      <c r="AA59" s="20"/>
      <c r="AB59" s="1"/>
      <c r="AC59" s="1"/>
      <c r="AD59" s="1"/>
      <c r="AE59" s="1"/>
    </row>
    <row r="60" spans="1:31" ht="12.75">
      <c r="A60" s="8" t="s">
        <v>41</v>
      </c>
      <c r="B60" s="12" t="s">
        <v>0</v>
      </c>
      <c r="C60" s="12" t="s">
        <v>1</v>
      </c>
      <c r="D60" s="6"/>
      <c r="E60" s="1"/>
      <c r="F60" s="4"/>
      <c r="G60" s="4"/>
      <c r="H60" s="4"/>
      <c r="I60" s="23"/>
      <c r="J60" s="23"/>
      <c r="K60" s="23"/>
      <c r="L60" s="3"/>
      <c r="M60" s="3"/>
      <c r="N60" s="3"/>
      <c r="O60" s="26"/>
      <c r="P60" s="6"/>
      <c r="Q60" s="6"/>
      <c r="R60" s="6"/>
      <c r="S60" s="5"/>
      <c r="T60" s="5"/>
      <c r="U60" s="20"/>
      <c r="V60" s="33"/>
      <c r="W60" s="33" t="s">
        <v>40</v>
      </c>
      <c r="X60" s="32"/>
      <c r="Y60" s="32"/>
      <c r="Z60" s="32"/>
      <c r="AA60" s="20"/>
      <c r="AB60" s="1"/>
      <c r="AC60" s="1"/>
      <c r="AD60" s="1"/>
      <c r="AE60" s="1"/>
    </row>
    <row r="61" spans="1:31" ht="12.75">
      <c r="A61" s="9" t="s">
        <v>32</v>
      </c>
      <c r="B61" s="3"/>
      <c r="C61" s="3"/>
      <c r="D61" s="6"/>
      <c r="E61" s="1"/>
      <c r="F61" s="4"/>
      <c r="G61" s="4"/>
      <c r="H61" s="4"/>
      <c r="I61" s="23"/>
      <c r="J61" s="23"/>
      <c r="K61" s="23"/>
      <c r="L61" s="3"/>
      <c r="M61" s="3"/>
      <c r="N61" s="3"/>
      <c r="O61" s="24"/>
      <c r="P61" s="6"/>
      <c r="Q61" s="6"/>
      <c r="R61" s="6"/>
      <c r="S61" s="5"/>
      <c r="T61" s="27"/>
      <c r="U61" s="32"/>
      <c r="V61" s="31"/>
      <c r="W61" s="31" t="s">
        <v>32</v>
      </c>
      <c r="X61" s="32">
        <f>B56*COS($S$2)-C56*SIN($S$2)</f>
        <v>0</v>
      </c>
      <c r="Y61" s="32">
        <f>B56*SIN($S$2)+C56*COS($S$2)</f>
        <v>0</v>
      </c>
      <c r="Z61" s="32"/>
      <c r="AA61" s="20"/>
      <c r="AB61" s="1"/>
      <c r="AC61" s="1"/>
      <c r="AD61" s="1"/>
      <c r="AE61" s="1"/>
    </row>
    <row r="62" spans="1:31" ht="12.75">
      <c r="A62" s="13" t="s">
        <v>31</v>
      </c>
      <c r="B62" s="3"/>
      <c r="C62" s="3"/>
      <c r="D62" s="6"/>
      <c r="E62" s="1"/>
      <c r="F62" s="4"/>
      <c r="G62" s="4"/>
      <c r="H62" s="4"/>
      <c r="I62" s="23"/>
      <c r="J62" s="23"/>
      <c r="K62" s="23"/>
      <c r="L62" s="3"/>
      <c r="M62" s="3"/>
      <c r="N62" s="3"/>
      <c r="O62" s="24"/>
      <c r="P62" s="6"/>
      <c r="Q62" s="6"/>
      <c r="R62" s="6"/>
      <c r="S62" s="5"/>
      <c r="T62" s="27"/>
      <c r="U62" s="32"/>
      <c r="V62" s="31"/>
      <c r="W62" s="31" t="s">
        <v>31</v>
      </c>
      <c r="X62" s="32">
        <f>B57*COS($S$2)-C57*SIN($S$2)</f>
        <v>0</v>
      </c>
      <c r="Y62" s="32">
        <f>B57*SIN($S$2)+C57*COS($S$2)</f>
        <v>0</v>
      </c>
      <c r="Z62" s="32"/>
      <c r="AA62" s="20"/>
      <c r="AB62" s="1"/>
      <c r="AC62" s="1"/>
      <c r="AD62" s="1"/>
      <c r="AE62" s="1"/>
    </row>
    <row r="63" spans="1:31" ht="12.75">
      <c r="A63" s="9" t="s">
        <v>33</v>
      </c>
      <c r="B63" s="6"/>
      <c r="C63" s="6"/>
      <c r="D63" s="6"/>
      <c r="E63" s="1"/>
      <c r="F63" s="4"/>
      <c r="G63" s="4"/>
      <c r="H63" s="4"/>
      <c r="I63" s="23"/>
      <c r="J63" s="23"/>
      <c r="K63" s="23"/>
      <c r="L63" s="3"/>
      <c r="M63" s="3"/>
      <c r="N63" s="3"/>
      <c r="O63" s="24"/>
      <c r="P63" s="6"/>
      <c r="Q63" s="6"/>
      <c r="R63" s="6"/>
      <c r="S63" s="5"/>
      <c r="T63" s="27"/>
      <c r="U63" s="32"/>
      <c r="V63" s="31"/>
      <c r="W63" s="31" t="s">
        <v>33</v>
      </c>
      <c r="X63" s="32">
        <f>B58*COS($S$2)-C58*SIN($S$2)</f>
        <v>0</v>
      </c>
      <c r="Y63" s="32">
        <f>B58*SIN($S$2)+C58*COS($S$2)</f>
        <v>0</v>
      </c>
      <c r="Z63" s="32"/>
      <c r="AA63" s="20"/>
      <c r="AB63" s="1"/>
      <c r="AC63" s="1"/>
      <c r="AD63" s="1"/>
      <c r="AE63" s="1"/>
    </row>
    <row r="64" spans="1:31" ht="12.75">
      <c r="A64" s="10" t="s">
        <v>37</v>
      </c>
      <c r="B64" s="7"/>
      <c r="C64" s="7"/>
      <c r="D64" s="6"/>
      <c r="E64" s="1"/>
      <c r="F64" s="4"/>
      <c r="G64" s="4"/>
      <c r="H64" s="4"/>
      <c r="I64" s="23"/>
      <c r="J64" s="23"/>
      <c r="K64" s="23"/>
      <c r="L64" s="3"/>
      <c r="M64" s="3"/>
      <c r="N64" s="3"/>
      <c r="O64" s="24"/>
      <c r="P64" s="6"/>
      <c r="Q64" s="6"/>
      <c r="R64" s="6"/>
      <c r="S64" s="5"/>
      <c r="T64" s="27"/>
      <c r="U64" s="32"/>
      <c r="V64" s="31"/>
      <c r="W64" s="31" t="s">
        <v>37</v>
      </c>
      <c r="X64" s="32">
        <f>X61</f>
        <v>0</v>
      </c>
      <c r="Y64" s="32">
        <f>Y61</f>
        <v>0</v>
      </c>
      <c r="Z64" s="32"/>
      <c r="AA64" s="20"/>
      <c r="AB64" s="1"/>
      <c r="AC64" s="1"/>
      <c r="AD64" s="1"/>
      <c r="AE64" s="1"/>
    </row>
    <row r="65" spans="1:31" ht="12.75">
      <c r="A65" s="13"/>
      <c r="B65" s="3"/>
      <c r="C65" s="3"/>
      <c r="D65" s="6"/>
      <c r="E65" s="1"/>
      <c r="F65" s="4"/>
      <c r="G65" s="4"/>
      <c r="H65" s="4"/>
      <c r="I65" s="23"/>
      <c r="J65" s="23"/>
      <c r="K65" s="23"/>
      <c r="L65" s="3"/>
      <c r="M65" s="3"/>
      <c r="N65" s="3"/>
      <c r="O65" s="6"/>
      <c r="P65" s="6"/>
      <c r="Q65" s="6"/>
      <c r="R65" s="6"/>
      <c r="S65" s="5"/>
      <c r="T65" s="5"/>
      <c r="U65" s="20"/>
      <c r="V65" s="34"/>
      <c r="W65" s="34"/>
      <c r="X65" s="32"/>
      <c r="Y65" s="32"/>
      <c r="Z65" s="32"/>
      <c r="AA65" s="20"/>
      <c r="AB65" s="1"/>
      <c r="AC65" s="1"/>
      <c r="AD65" s="1"/>
      <c r="AE65" s="1"/>
    </row>
    <row r="66" spans="1:31" ht="12.75">
      <c r="A66" s="8" t="s">
        <v>42</v>
      </c>
      <c r="B66" s="12" t="s">
        <v>0</v>
      </c>
      <c r="C66" s="12" t="s">
        <v>1</v>
      </c>
      <c r="D66" s="6"/>
      <c r="E66" s="5"/>
      <c r="F66" s="4"/>
      <c r="G66" s="4"/>
      <c r="H66" s="4"/>
      <c r="I66" s="23"/>
      <c r="J66" s="23"/>
      <c r="K66" s="23"/>
      <c r="L66" s="3"/>
      <c r="M66" s="3"/>
      <c r="N66" s="3"/>
      <c r="O66" s="26"/>
      <c r="P66" s="6"/>
      <c r="Q66" s="6"/>
      <c r="R66" s="6"/>
      <c r="S66" s="5"/>
      <c r="T66" s="5"/>
      <c r="U66" s="20"/>
      <c r="V66" s="33"/>
      <c r="W66" s="33" t="s">
        <v>41</v>
      </c>
      <c r="X66" s="32"/>
      <c r="Y66" s="32"/>
      <c r="Z66" s="32"/>
      <c r="AA66" s="20"/>
      <c r="AB66" s="1"/>
      <c r="AC66" s="1"/>
      <c r="AD66" s="1"/>
      <c r="AE66" s="1"/>
    </row>
    <row r="67" spans="1:31" ht="12.75">
      <c r="A67" s="9" t="s">
        <v>32</v>
      </c>
      <c r="B67" s="3"/>
      <c r="C67" s="3"/>
      <c r="D67" s="6"/>
      <c r="E67" s="5"/>
      <c r="F67" s="4"/>
      <c r="G67" s="4"/>
      <c r="H67" s="4"/>
      <c r="I67" s="23"/>
      <c r="J67" s="23"/>
      <c r="K67" s="23"/>
      <c r="L67" s="3"/>
      <c r="M67" s="3"/>
      <c r="N67" s="3"/>
      <c r="O67" s="24"/>
      <c r="P67" s="6"/>
      <c r="Q67" s="6"/>
      <c r="R67" s="6"/>
      <c r="S67" s="5"/>
      <c r="T67" s="27"/>
      <c r="U67" s="32"/>
      <c r="V67" s="31"/>
      <c r="W67" s="31" t="s">
        <v>32</v>
      </c>
      <c r="X67" s="32">
        <f>B61*COS($S$2)-C61*SIN($S$2)</f>
        <v>0</v>
      </c>
      <c r="Y67" s="32">
        <f>B61*SIN($S$2)+C61*COS($S$2)</f>
        <v>0</v>
      </c>
      <c r="Z67" s="32"/>
      <c r="AA67" s="20"/>
      <c r="AB67" s="1"/>
      <c r="AC67" s="1"/>
      <c r="AD67" s="1"/>
      <c r="AE67" s="1"/>
    </row>
    <row r="68" spans="1:31" ht="12.75">
      <c r="A68" s="13" t="s">
        <v>31</v>
      </c>
      <c r="B68" s="3"/>
      <c r="C68" s="3"/>
      <c r="D68" s="6"/>
      <c r="E68" s="5"/>
      <c r="F68" s="4"/>
      <c r="G68" s="4"/>
      <c r="H68" s="4"/>
      <c r="I68" s="23"/>
      <c r="J68" s="23"/>
      <c r="K68" s="23"/>
      <c r="L68" s="3"/>
      <c r="M68" s="3"/>
      <c r="N68" s="3"/>
      <c r="O68" s="24"/>
      <c r="P68" s="6"/>
      <c r="Q68" s="6"/>
      <c r="R68" s="6"/>
      <c r="S68" s="5"/>
      <c r="T68" s="27"/>
      <c r="U68" s="32"/>
      <c r="V68" s="31"/>
      <c r="W68" s="31" t="s">
        <v>31</v>
      </c>
      <c r="X68" s="32">
        <f>B62*COS($S$2)-C62*SIN($S$2)</f>
        <v>0</v>
      </c>
      <c r="Y68" s="32">
        <f>B62*SIN($S$2)+C62*COS($S$2)</f>
        <v>0</v>
      </c>
      <c r="Z68" s="32"/>
      <c r="AA68" s="20"/>
      <c r="AB68" s="1"/>
      <c r="AC68" s="1"/>
      <c r="AD68" s="1"/>
      <c r="AE68" s="1"/>
    </row>
    <row r="69" spans="1:31" ht="12.75">
      <c r="A69" s="9" t="s">
        <v>33</v>
      </c>
      <c r="B69" s="6"/>
      <c r="C69" s="6"/>
      <c r="D69" s="6"/>
      <c r="E69" s="1"/>
      <c r="F69" s="4"/>
      <c r="G69" s="4"/>
      <c r="H69" s="4"/>
      <c r="I69" s="23"/>
      <c r="J69" s="23"/>
      <c r="K69" s="23"/>
      <c r="L69" s="3"/>
      <c r="M69" s="3"/>
      <c r="N69" s="3"/>
      <c r="O69" s="24"/>
      <c r="P69" s="6"/>
      <c r="Q69" s="6"/>
      <c r="R69" s="6"/>
      <c r="S69" s="5"/>
      <c r="T69" s="27"/>
      <c r="U69" s="32"/>
      <c r="V69" s="31"/>
      <c r="W69" s="31" t="s">
        <v>33</v>
      </c>
      <c r="X69" s="32">
        <f>B63*COS($S$2)-C63*SIN($S$2)</f>
        <v>0</v>
      </c>
      <c r="Y69" s="32">
        <f>B63*SIN($S$2)+C63*COS($S$2)</f>
        <v>0</v>
      </c>
      <c r="Z69" s="32"/>
      <c r="AA69" s="20"/>
      <c r="AB69" s="1"/>
      <c r="AC69" s="1"/>
      <c r="AD69" s="1"/>
      <c r="AE69" s="1"/>
    </row>
    <row r="70" spans="1:31" ht="12.75">
      <c r="A70" s="10" t="s">
        <v>37</v>
      </c>
      <c r="B70" s="7"/>
      <c r="C70" s="7"/>
      <c r="D70" s="6"/>
      <c r="E70" s="1"/>
      <c r="F70" s="4"/>
      <c r="G70" s="4"/>
      <c r="H70" s="4"/>
      <c r="I70" s="23"/>
      <c r="J70" s="23"/>
      <c r="K70" s="23"/>
      <c r="L70" s="3"/>
      <c r="M70" s="3"/>
      <c r="N70" s="3"/>
      <c r="O70" s="24"/>
      <c r="P70" s="6"/>
      <c r="Q70" s="6"/>
      <c r="R70" s="6"/>
      <c r="S70" s="5"/>
      <c r="T70" s="27"/>
      <c r="U70" s="32"/>
      <c r="V70" s="31"/>
      <c r="W70" s="31" t="s">
        <v>37</v>
      </c>
      <c r="X70" s="32">
        <f>B64*COS($S$2)-C64*SIN($S$2)</f>
        <v>0</v>
      </c>
      <c r="Y70" s="32">
        <f>B64*SIN($S$2)+C64*COS($S$2)</f>
        <v>0</v>
      </c>
      <c r="Z70" s="32"/>
      <c r="AA70" s="20"/>
      <c r="AB70" s="1"/>
      <c r="AC70" s="1"/>
      <c r="AD70" s="1"/>
      <c r="AE70" s="1"/>
    </row>
    <row r="71" spans="1:31" ht="12.75">
      <c r="A71" s="5"/>
      <c r="B71" s="3"/>
      <c r="C71" s="3"/>
      <c r="D71" s="6"/>
      <c r="E71" s="1"/>
      <c r="F71" s="4"/>
      <c r="G71" s="4"/>
      <c r="H71" s="4"/>
      <c r="I71" s="23"/>
      <c r="J71" s="23"/>
      <c r="K71" s="23"/>
      <c r="L71" s="3"/>
      <c r="M71" s="3"/>
      <c r="N71" s="3"/>
      <c r="O71" s="24"/>
      <c r="P71" s="6"/>
      <c r="Q71" s="6"/>
      <c r="R71" s="6"/>
      <c r="S71" s="5"/>
      <c r="T71" s="27"/>
      <c r="U71" s="32"/>
      <c r="V71" s="31"/>
      <c r="W71" s="31" t="s">
        <v>38</v>
      </c>
      <c r="X71" s="32">
        <f>X67</f>
        <v>0</v>
      </c>
      <c r="Y71" s="32">
        <f>Y67</f>
        <v>0</v>
      </c>
      <c r="Z71" s="32"/>
      <c r="AA71" s="20"/>
      <c r="AB71" s="1"/>
      <c r="AC71" s="1"/>
      <c r="AD71" s="1"/>
      <c r="AE71" s="1"/>
    </row>
    <row r="72" spans="1:31" ht="12.75">
      <c r="A72" s="5"/>
      <c r="B72" s="3"/>
      <c r="C72" s="3"/>
      <c r="D72" s="6"/>
      <c r="E72" s="1"/>
      <c r="F72" s="4"/>
      <c r="G72" s="4"/>
      <c r="H72" s="4"/>
      <c r="I72" s="23"/>
      <c r="J72" s="23"/>
      <c r="K72" s="23"/>
      <c r="L72" s="3"/>
      <c r="M72" s="3"/>
      <c r="N72" s="3"/>
      <c r="O72" s="6"/>
      <c r="P72" s="6"/>
      <c r="Q72" s="6"/>
      <c r="R72" s="6"/>
      <c r="S72" s="5"/>
      <c r="T72" s="5"/>
      <c r="U72" s="20"/>
      <c r="V72" s="34"/>
      <c r="W72" s="34"/>
      <c r="X72" s="32"/>
      <c r="Y72" s="32"/>
      <c r="Z72" s="32"/>
      <c r="AA72" s="20"/>
      <c r="AB72" s="1"/>
      <c r="AC72" s="1"/>
      <c r="AD72" s="1"/>
      <c r="AE72" s="1"/>
    </row>
    <row r="73" spans="1:31" ht="12.75">
      <c r="A73" s="5"/>
      <c r="B73" s="6"/>
      <c r="C73" s="6"/>
      <c r="D73" s="6"/>
      <c r="E73" s="1"/>
      <c r="F73" s="4"/>
      <c r="G73" s="4"/>
      <c r="H73" s="4"/>
      <c r="I73" s="23"/>
      <c r="J73" s="23"/>
      <c r="K73" s="23"/>
      <c r="L73" s="3"/>
      <c r="M73" s="3"/>
      <c r="N73" s="3"/>
      <c r="O73" s="26"/>
      <c r="P73" s="6"/>
      <c r="Q73" s="6"/>
      <c r="R73" s="6"/>
      <c r="S73" s="5"/>
      <c r="T73" s="5"/>
      <c r="U73" s="20"/>
      <c r="V73" s="33"/>
      <c r="W73" s="33" t="s">
        <v>42</v>
      </c>
      <c r="X73" s="32"/>
      <c r="Y73" s="32"/>
      <c r="Z73" s="32"/>
      <c r="AA73" s="20"/>
      <c r="AB73" s="1"/>
      <c r="AC73" s="1"/>
      <c r="AD73" s="1"/>
      <c r="AE73" s="1"/>
    </row>
    <row r="74" spans="1:31" ht="12.75">
      <c r="A74" s="5"/>
      <c r="B74" s="6"/>
      <c r="C74" s="6"/>
      <c r="D74" s="6"/>
      <c r="E74" s="1"/>
      <c r="F74" s="4"/>
      <c r="G74" s="4"/>
      <c r="H74" s="4"/>
      <c r="I74" s="23"/>
      <c r="J74" s="23"/>
      <c r="K74" s="23"/>
      <c r="L74" s="3"/>
      <c r="M74" s="3"/>
      <c r="N74" s="3"/>
      <c r="O74" s="24"/>
      <c r="P74" s="6"/>
      <c r="Q74" s="6"/>
      <c r="R74" s="6"/>
      <c r="S74" s="5"/>
      <c r="T74" s="27"/>
      <c r="U74" s="32"/>
      <c r="V74" s="31"/>
      <c r="W74" s="31" t="s">
        <v>32</v>
      </c>
      <c r="X74" s="32">
        <f>B67*COS($S$2)-C67*SIN($S$2)</f>
        <v>0</v>
      </c>
      <c r="Y74" s="32">
        <f>B67*SIN($S$2)+C67*COS($S$2)</f>
        <v>0</v>
      </c>
      <c r="Z74" s="32"/>
      <c r="AA74" s="20"/>
      <c r="AB74" s="1"/>
      <c r="AC74" s="1"/>
      <c r="AD74" s="1"/>
      <c r="AE74" s="1"/>
    </row>
    <row r="75" spans="1:31" ht="12.75">
      <c r="A75" s="5"/>
      <c r="B75" s="6"/>
      <c r="C75" s="6"/>
      <c r="D75" s="5"/>
      <c r="E75" s="1"/>
      <c r="F75" s="1"/>
      <c r="G75" s="1"/>
      <c r="H75" s="1"/>
      <c r="I75" s="3"/>
      <c r="J75" s="3"/>
      <c r="K75" s="3"/>
      <c r="L75" s="3"/>
      <c r="M75" s="3"/>
      <c r="N75" s="3"/>
      <c r="O75" s="24"/>
      <c r="P75" s="6"/>
      <c r="Q75" s="6"/>
      <c r="R75" s="6"/>
      <c r="S75" s="5"/>
      <c r="T75" s="27"/>
      <c r="U75" s="32"/>
      <c r="V75" s="31"/>
      <c r="W75" s="31" t="s">
        <v>31</v>
      </c>
      <c r="X75" s="32">
        <f>B68*COS($S$2)-C68*SIN($S$2)</f>
        <v>0</v>
      </c>
      <c r="Y75" s="32">
        <f>B68*SIN($S$2)+C68*COS($S$2)</f>
        <v>0</v>
      </c>
      <c r="Z75" s="32"/>
      <c r="AA75" s="20"/>
      <c r="AB75" s="1"/>
      <c r="AC75" s="1"/>
      <c r="AD75" s="1"/>
      <c r="AE75" s="1"/>
    </row>
    <row r="76" spans="1:31" ht="12.75">
      <c r="A76" s="5"/>
      <c r="B76" s="6"/>
      <c r="C76" s="6"/>
      <c r="D76" s="5"/>
      <c r="E76" s="1"/>
      <c r="F76" s="1"/>
      <c r="G76" s="1"/>
      <c r="H76" s="1"/>
      <c r="I76" s="3"/>
      <c r="J76" s="3"/>
      <c r="K76" s="3"/>
      <c r="L76" s="3"/>
      <c r="M76" s="3"/>
      <c r="N76" s="3"/>
      <c r="O76" s="24"/>
      <c r="P76" s="6"/>
      <c r="Q76" s="6"/>
      <c r="R76" s="6"/>
      <c r="S76" s="5"/>
      <c r="T76" s="27"/>
      <c r="U76" s="32"/>
      <c r="V76" s="31"/>
      <c r="W76" s="31" t="s">
        <v>33</v>
      </c>
      <c r="X76" s="32">
        <f>B69*COS($S$2)-C69*SIN($S$2)</f>
        <v>0</v>
      </c>
      <c r="Y76" s="32">
        <f>B69*SIN($S$2)+C69*COS($S$2)</f>
        <v>0</v>
      </c>
      <c r="Z76" s="32"/>
      <c r="AA76" s="20"/>
      <c r="AB76" s="1"/>
      <c r="AC76" s="1"/>
      <c r="AD76" s="1"/>
      <c r="AE76" s="1"/>
    </row>
    <row r="77" spans="1:31" ht="12.75">
      <c r="A77" s="1"/>
      <c r="B77" s="3"/>
      <c r="C77" s="3"/>
      <c r="D77" s="1"/>
      <c r="E77" s="1"/>
      <c r="F77" s="1"/>
      <c r="G77" s="1"/>
      <c r="H77" s="1"/>
      <c r="I77" s="3"/>
      <c r="J77" s="3"/>
      <c r="K77" s="3"/>
      <c r="L77" s="3"/>
      <c r="M77" s="3"/>
      <c r="N77" s="3"/>
      <c r="O77" s="24"/>
      <c r="P77" s="6"/>
      <c r="Q77" s="6"/>
      <c r="R77" s="6"/>
      <c r="S77" s="5"/>
      <c r="T77" s="27"/>
      <c r="U77" s="32"/>
      <c r="V77" s="31"/>
      <c r="W77" s="31" t="s">
        <v>37</v>
      </c>
      <c r="X77" s="32">
        <f>B70*COS($S$2)-C70*SIN($S$2)</f>
        <v>0</v>
      </c>
      <c r="Y77" s="32">
        <f>B70*SIN($S$2)+C70*COS($S$2)</f>
        <v>0</v>
      </c>
      <c r="Z77" s="32"/>
      <c r="AA77" s="20"/>
      <c r="AB77" s="1"/>
      <c r="AC77" s="1"/>
      <c r="AD77" s="1"/>
      <c r="AE77" s="1"/>
    </row>
    <row r="78" spans="1:31" ht="12.75">
      <c r="A78" s="1"/>
      <c r="B78" s="3"/>
      <c r="C78" s="3"/>
      <c r="D78" s="1"/>
      <c r="E78" s="1"/>
      <c r="F78" s="1"/>
      <c r="G78" s="1"/>
      <c r="H78" s="1"/>
      <c r="I78" s="3"/>
      <c r="J78" s="3"/>
      <c r="K78" s="3"/>
      <c r="L78" s="3"/>
      <c r="M78" s="3"/>
      <c r="N78" s="3"/>
      <c r="O78" s="24"/>
      <c r="P78" s="6"/>
      <c r="Q78" s="6"/>
      <c r="R78" s="6"/>
      <c r="S78" s="5"/>
      <c r="T78" s="27"/>
      <c r="U78" s="32"/>
      <c r="V78" s="31"/>
      <c r="W78" s="31" t="s">
        <v>38</v>
      </c>
      <c r="X78" s="32">
        <f>X74</f>
        <v>0</v>
      </c>
      <c r="Y78" s="32">
        <f>Y74</f>
        <v>0</v>
      </c>
      <c r="Z78" s="32"/>
      <c r="AA78" s="20"/>
      <c r="AB78" s="1"/>
      <c r="AC78" s="1"/>
      <c r="AD78" s="1"/>
      <c r="AE78" s="1"/>
    </row>
    <row r="79" spans="1:31" ht="12.75">
      <c r="A79" s="1"/>
      <c r="B79" s="3"/>
      <c r="C79" s="3"/>
      <c r="D79" s="1"/>
      <c r="E79" s="1"/>
      <c r="F79" s="1"/>
      <c r="G79" s="1"/>
      <c r="H79" s="1"/>
      <c r="I79" s="3"/>
      <c r="J79" s="3"/>
      <c r="K79" s="3"/>
      <c r="L79" s="3"/>
      <c r="M79" s="3"/>
      <c r="N79" s="3"/>
      <c r="O79" s="6"/>
      <c r="P79" s="6"/>
      <c r="Q79" s="6"/>
      <c r="R79" s="6"/>
      <c r="S79" s="5"/>
      <c r="T79" s="5"/>
      <c r="U79" s="20"/>
      <c r="V79" s="20"/>
      <c r="W79" s="20"/>
      <c r="X79" s="20"/>
      <c r="Y79" s="20"/>
      <c r="Z79" s="20"/>
      <c r="AA79" s="20"/>
      <c r="AB79" s="1"/>
      <c r="AC79" s="1"/>
      <c r="AD79" s="1"/>
      <c r="AE79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E110"/>
  <sheetViews>
    <sheetView showGridLines="0" showRowColHeaders="0" workbookViewId="0" topLeftCell="A1">
      <selection activeCell="T48" sqref="T48"/>
    </sheetView>
  </sheetViews>
  <sheetFormatPr defaultColWidth="11.421875" defaultRowHeight="12.75"/>
  <cols>
    <col min="1" max="1" width="9.140625" style="2" customWidth="1"/>
    <col min="2" max="4" width="3.7109375" style="2" customWidth="1"/>
    <col min="5" max="5" width="20.140625" style="2" customWidth="1"/>
    <col min="6" max="11" width="4.8515625" style="2" customWidth="1"/>
    <col min="12" max="13" width="3.421875" style="2" customWidth="1"/>
    <col min="14" max="14" width="4.57421875" style="2" customWidth="1"/>
    <col min="15" max="15" width="16.00390625" style="2" customWidth="1"/>
    <col min="16" max="16" width="4.140625" style="2" customWidth="1"/>
    <col min="17" max="17" width="4.28125" style="2" customWidth="1"/>
    <col min="18" max="18" width="5.421875" style="2" customWidth="1"/>
    <col min="19" max="20" width="6.28125" style="2" customWidth="1"/>
    <col min="21" max="21" width="5.7109375" style="2" customWidth="1"/>
    <col min="22" max="22" width="6.140625" style="2" customWidth="1"/>
    <col min="23" max="23" width="6.00390625" style="2" customWidth="1"/>
    <col min="24" max="24" width="7.421875" style="2" customWidth="1"/>
    <col min="25" max="25" width="4.28125" style="2" customWidth="1"/>
    <col min="26" max="26" width="6.140625" style="2" customWidth="1"/>
    <col min="27" max="16384" width="11.421875" style="2" customWidth="1"/>
  </cols>
  <sheetData>
    <row r="1" spans="1:29" s="1" customFormat="1" ht="0.75" customHeight="1">
      <c r="A1" s="14"/>
      <c r="B1" s="14"/>
      <c r="C1" s="14"/>
      <c r="D1" s="14"/>
      <c r="E1" s="44"/>
      <c r="F1" s="44" t="s">
        <v>4</v>
      </c>
      <c r="G1" s="44"/>
      <c r="H1" s="44"/>
      <c r="I1" s="44"/>
      <c r="J1" s="44" t="s">
        <v>13</v>
      </c>
      <c r="K1" s="44"/>
      <c r="L1" s="44"/>
      <c r="M1" s="44"/>
      <c r="N1" s="15"/>
      <c r="O1" s="15" t="s">
        <v>0</v>
      </c>
      <c r="P1" s="15" t="s">
        <v>1</v>
      </c>
      <c r="Q1" s="15" t="s">
        <v>2</v>
      </c>
      <c r="R1" s="15"/>
      <c r="S1" s="15" t="s">
        <v>3</v>
      </c>
      <c r="T1" s="14"/>
      <c r="U1" s="14"/>
      <c r="V1" s="14"/>
      <c r="W1" s="14">
        <v>0</v>
      </c>
      <c r="X1" s="14">
        <v>0</v>
      </c>
      <c r="Y1" s="14"/>
      <c r="Z1" s="18">
        <f>Z3/30000*10-5</f>
        <v>2.936333333333333</v>
      </c>
      <c r="AA1" s="18">
        <f>AA3/30000*10-5</f>
        <v>0.07933333333333348</v>
      </c>
      <c r="AB1" s="14"/>
      <c r="AC1" s="14"/>
    </row>
    <row r="2" spans="1:28" s="1" customFormat="1" ht="0.75" customHeight="1">
      <c r="A2" s="41" t="s">
        <v>18</v>
      </c>
      <c r="B2" s="29" t="s">
        <v>0</v>
      </c>
      <c r="C2" s="29" t="s">
        <v>1</v>
      </c>
      <c r="D2" s="29" t="s">
        <v>2</v>
      </c>
      <c r="E2" s="44"/>
      <c r="F2" s="44" t="s">
        <v>0</v>
      </c>
      <c r="G2" s="44" t="s">
        <v>1</v>
      </c>
      <c r="H2" s="44" t="s">
        <v>2</v>
      </c>
      <c r="I2" s="44"/>
      <c r="J2" s="44" t="s">
        <v>0</v>
      </c>
      <c r="K2" s="44" t="s">
        <v>1</v>
      </c>
      <c r="L2" s="44"/>
      <c r="M2" s="44"/>
      <c r="N2" s="15" t="s">
        <v>6</v>
      </c>
      <c r="O2" s="15">
        <f>U2/30000*10-5</f>
        <v>-5</v>
      </c>
      <c r="P2" s="15">
        <f>V2/30000*10-5</f>
        <v>-5</v>
      </c>
      <c r="Q2" s="15">
        <f>W2/30000*8-4</f>
        <v>2.6029333333333335</v>
      </c>
      <c r="R2" s="15"/>
      <c r="S2" s="15">
        <f>IF(X1=1,S6,S4)</f>
        <v>4.0952</v>
      </c>
      <c r="T2" s="16" t="s">
        <v>6</v>
      </c>
      <c r="U2" s="14">
        <v>0</v>
      </c>
      <c r="V2" s="14">
        <v>0</v>
      </c>
      <c r="W2" s="14">
        <v>24761</v>
      </c>
      <c r="X2" s="14"/>
      <c r="Y2" s="14"/>
      <c r="Z2" s="15" t="s">
        <v>23</v>
      </c>
      <c r="AA2" s="14" t="s">
        <v>24</v>
      </c>
      <c r="AB2" s="14"/>
    </row>
    <row r="3" spans="1:28" s="1" customFormat="1" ht="0.75" customHeight="1">
      <c r="A3" s="42" t="s">
        <v>32</v>
      </c>
      <c r="B3" s="15"/>
      <c r="C3" s="15"/>
      <c r="D3" s="15"/>
      <c r="E3" s="44"/>
      <c r="F3" s="45">
        <f>B3*COS($S$2)-C3*SIN($S$2)</f>
        <v>0</v>
      </c>
      <c r="G3" s="45">
        <f>B3*SIN($S$2)+C3*COS($S$2)</f>
        <v>0</v>
      </c>
      <c r="H3" s="45">
        <f>D3</f>
        <v>0</v>
      </c>
      <c r="I3" s="44"/>
      <c r="J3" s="44">
        <f>F3*$O$9+G3*$P$9+H3*$Q$9</f>
        <v>0</v>
      </c>
      <c r="K3" s="44">
        <f>F3*$O$6+G3*$P$6+H3*$Q$4</f>
        <v>0</v>
      </c>
      <c r="L3" s="44"/>
      <c r="M3" s="44"/>
      <c r="N3" s="15" t="s">
        <v>7</v>
      </c>
      <c r="O3" s="14">
        <f>Skalarprodukt(O2:Q2,O2:Q2)</f>
        <v>56.77526193777778</v>
      </c>
      <c r="P3" s="14" t="s">
        <v>8</v>
      </c>
      <c r="Q3" s="14"/>
      <c r="R3" s="18">
        <f>Q2/O3</f>
        <v>0.04584625846704132</v>
      </c>
      <c r="S3" s="15">
        <v>20476</v>
      </c>
      <c r="T3" s="14"/>
      <c r="U3" s="14"/>
      <c r="V3" s="14"/>
      <c r="W3" s="14"/>
      <c r="X3" s="14"/>
      <c r="Y3" s="14"/>
      <c r="Z3" s="15">
        <v>23809</v>
      </c>
      <c r="AA3" s="14">
        <v>15238</v>
      </c>
      <c r="AB3" s="14"/>
    </row>
    <row r="4" spans="1:28" s="1" customFormat="1" ht="0.75" customHeight="1">
      <c r="A4" s="42" t="s">
        <v>31</v>
      </c>
      <c r="B4" s="15"/>
      <c r="C4" s="15"/>
      <c r="D4" s="15"/>
      <c r="E4" s="44"/>
      <c r="F4" s="45">
        <f>B4*COS($S$2)-C4*SIN($S$2)</f>
        <v>0</v>
      </c>
      <c r="G4" s="45">
        <f>B4*SIN($S$2)+C4*COS($S$2)</f>
        <v>0</v>
      </c>
      <c r="H4" s="45">
        <f>D4</f>
        <v>0</v>
      </c>
      <c r="I4" s="44"/>
      <c r="J4" s="44">
        <f>F4*$O$9+G4*$P$9+H4*$Q$9</f>
        <v>0</v>
      </c>
      <c r="K4" s="44">
        <f>F4*$O$6+G4*$P$6+H4*$Q$4</f>
        <v>0</v>
      </c>
      <c r="L4" s="44"/>
      <c r="M4" s="44"/>
      <c r="N4" s="15" t="s">
        <v>5</v>
      </c>
      <c r="O4" s="19">
        <f>-R3*O2</f>
        <v>0.22923129233520662</v>
      </c>
      <c r="P4" s="14">
        <f>-R3*P2</f>
        <v>0.22923129233520662</v>
      </c>
      <c r="Q4" s="14">
        <f>1-R3*R3</f>
        <v>0.9978981205845733</v>
      </c>
      <c r="R4" s="14"/>
      <c r="S4" s="14">
        <f>S3/30000*6</f>
        <v>4.0952</v>
      </c>
      <c r="T4" s="14"/>
      <c r="U4" s="14"/>
      <c r="V4" s="14"/>
      <c r="W4" s="14"/>
      <c r="X4" s="14"/>
      <c r="Y4" s="14"/>
      <c r="Z4" s="15"/>
      <c r="AA4" s="14"/>
      <c r="AB4" s="14"/>
    </row>
    <row r="5" spans="1:28" s="1" customFormat="1" ht="0.75" customHeight="1">
      <c r="A5" s="42" t="s">
        <v>33</v>
      </c>
      <c r="B5" s="43"/>
      <c r="C5" s="43"/>
      <c r="D5" s="43"/>
      <c r="E5" s="44"/>
      <c r="F5" s="45">
        <f>B5*COS($S$2)-C5*SIN($S$2)</f>
        <v>0</v>
      </c>
      <c r="G5" s="45">
        <f>B5*SIN($S$2)+C5*COS($S$2)</f>
        <v>0</v>
      </c>
      <c r="H5" s="45">
        <f>D5</f>
        <v>0</v>
      </c>
      <c r="I5" s="44"/>
      <c r="J5" s="44">
        <f>F5*$O$9+G5*$P$9+H5*$Q$9</f>
        <v>0</v>
      </c>
      <c r="K5" s="44">
        <f>F5*$O$6+G5*$P$6+H5*$Q$4</f>
        <v>0</v>
      </c>
      <c r="L5" s="44"/>
      <c r="M5" s="44"/>
      <c r="N5" s="15" t="s">
        <v>9</v>
      </c>
      <c r="O5" s="14">
        <f>1/Betrag(O4:Q4)</f>
        <v>0.9530751000967131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1" customFormat="1" ht="0.75" customHeight="1">
      <c r="A6" s="41"/>
      <c r="B6" s="14"/>
      <c r="C6" s="14"/>
      <c r="D6" s="14"/>
      <c r="E6" s="44"/>
      <c r="F6" s="45"/>
      <c r="G6" s="45"/>
      <c r="H6" s="45"/>
      <c r="I6" s="44"/>
      <c r="J6" s="44"/>
      <c r="K6" s="44"/>
      <c r="L6" s="44"/>
      <c r="M6" s="44"/>
      <c r="N6" s="15" t="s">
        <v>5</v>
      </c>
      <c r="O6" s="14">
        <f>O4*O5</f>
        <v>0.21847463688767596</v>
      </c>
      <c r="P6" s="14">
        <f>O5*P4</f>
        <v>0.21847463688767596</v>
      </c>
      <c r="Q6" s="14">
        <f>O5*Q4</f>
        <v>0.9510718511624641</v>
      </c>
      <c r="R6" s="14">
        <v>12.57</v>
      </c>
      <c r="S6" s="14">
        <v>16.474599999999878</v>
      </c>
      <c r="T6" s="14"/>
      <c r="U6" s="14"/>
      <c r="V6" s="14"/>
      <c r="W6" s="14"/>
      <c r="X6" s="14"/>
      <c r="Y6" s="14"/>
      <c r="Z6" s="14"/>
      <c r="AA6" s="14"/>
      <c r="AB6" s="14"/>
    </row>
    <row r="7" spans="1:31" ht="0.75" customHeight="1">
      <c r="A7" s="41" t="s">
        <v>19</v>
      </c>
      <c r="B7" s="29" t="s">
        <v>0</v>
      </c>
      <c r="C7" s="29" t="s">
        <v>1</v>
      </c>
      <c r="D7" s="29" t="s">
        <v>2</v>
      </c>
      <c r="E7" s="44"/>
      <c r="F7" s="45"/>
      <c r="G7" s="45"/>
      <c r="H7" s="45"/>
      <c r="I7" s="44"/>
      <c r="J7" s="44"/>
      <c r="K7" s="44"/>
      <c r="L7" s="44"/>
      <c r="M7" s="44"/>
      <c r="N7" s="15" t="s">
        <v>10</v>
      </c>
      <c r="O7" s="14">
        <f>Vektorprodukt(O6:Q6,O2:Q2,1)</f>
        <v>5.324034170655148</v>
      </c>
      <c r="P7" s="14">
        <f>Vektorprodukt(O6:Q6,O2:Q2,2)</f>
        <v>-5.324034170655148</v>
      </c>
      <c r="Q7" s="14">
        <f>Vektorprodukt(O6:Q6,O2:Q2,3)</f>
        <v>0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"/>
      <c r="AD7" s="1"/>
      <c r="AE7" s="1"/>
    </row>
    <row r="8" spans="1:31" ht="0.75" customHeight="1">
      <c r="A8" s="42" t="s">
        <v>32</v>
      </c>
      <c r="B8" s="15"/>
      <c r="C8" s="15"/>
      <c r="D8" s="15"/>
      <c r="E8" s="46"/>
      <c r="F8" s="45"/>
      <c r="G8" s="45"/>
      <c r="H8" s="45"/>
      <c r="I8" s="44"/>
      <c r="J8" s="44"/>
      <c r="K8" s="44"/>
      <c r="L8" s="44"/>
      <c r="M8" s="44"/>
      <c r="N8" s="15" t="s">
        <v>11</v>
      </c>
      <c r="O8" s="14">
        <f>1/Betrag(O7:Q7)</f>
        <v>0.1328140951994556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"/>
      <c r="AE8" s="1"/>
    </row>
    <row r="9" spans="1:31" ht="0.75" customHeight="1">
      <c r="A9" s="42" t="s">
        <v>31</v>
      </c>
      <c r="B9" s="15"/>
      <c r="C9" s="15"/>
      <c r="D9" s="15"/>
      <c r="E9" s="46"/>
      <c r="F9" s="45"/>
      <c r="G9" s="45"/>
      <c r="H9" s="45"/>
      <c r="I9" s="44"/>
      <c r="J9" s="44"/>
      <c r="K9" s="44"/>
      <c r="L9" s="44"/>
      <c r="M9" s="44"/>
      <c r="N9" s="15" t="s">
        <v>12</v>
      </c>
      <c r="O9" s="14">
        <f>O7*O8</f>
        <v>0.7071067811865476</v>
      </c>
      <c r="P9" s="14">
        <f>O8*P7</f>
        <v>-0.7071067811865476</v>
      </c>
      <c r="Q9" s="14">
        <f>O8*Q7</f>
        <v>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"/>
      <c r="AD9" s="1"/>
      <c r="AE9" s="1"/>
    </row>
    <row r="10" spans="1:31" ht="0.75" customHeight="1">
      <c r="A10" s="42" t="s">
        <v>33</v>
      </c>
      <c r="B10" s="43"/>
      <c r="C10" s="43"/>
      <c r="D10" s="43"/>
      <c r="E10" s="46"/>
      <c r="F10" s="45"/>
      <c r="G10" s="45"/>
      <c r="H10" s="45"/>
      <c r="I10" s="44"/>
      <c r="J10" s="44"/>
      <c r="K10" s="44"/>
      <c r="L10" s="44"/>
      <c r="M10" s="4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"/>
      <c r="AD10" s="1"/>
      <c r="AE10" s="1"/>
    </row>
    <row r="11" spans="1:31" ht="0.75" customHeight="1">
      <c r="A11" s="41"/>
      <c r="B11" s="15"/>
      <c r="C11" s="15"/>
      <c r="D11" s="15"/>
      <c r="E11" s="20"/>
      <c r="F11" s="17"/>
      <c r="G11" s="17"/>
      <c r="H11" s="17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"/>
      <c r="AD11" s="1"/>
      <c r="AE11" s="1"/>
    </row>
    <row r="12" spans="1:31" ht="0.75" customHeight="1">
      <c r="A12" s="41" t="s">
        <v>20</v>
      </c>
      <c r="B12" s="29" t="s">
        <v>0</v>
      </c>
      <c r="C12" s="29" t="s">
        <v>1</v>
      </c>
      <c r="D12" s="29" t="s">
        <v>2</v>
      </c>
      <c r="E12" s="20"/>
      <c r="F12" s="17"/>
      <c r="G12" s="17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"/>
      <c r="AD12" s="1"/>
      <c r="AE12" s="1"/>
    </row>
    <row r="13" spans="1:31" ht="0.75" customHeight="1">
      <c r="A13" s="42" t="s">
        <v>32</v>
      </c>
      <c r="B13" s="15"/>
      <c r="C13" s="15"/>
      <c r="D13" s="15"/>
      <c r="E13" s="20"/>
      <c r="F13" s="17"/>
      <c r="G13" s="17"/>
      <c r="H13" s="1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"/>
      <c r="AD13" s="1"/>
      <c r="AE13" s="1"/>
    </row>
    <row r="14" spans="1:31" ht="0.75" customHeight="1">
      <c r="A14" s="42" t="s">
        <v>31</v>
      </c>
      <c r="B14" s="15"/>
      <c r="C14" s="15"/>
      <c r="D14" s="15"/>
      <c r="E14" s="20"/>
      <c r="F14" s="17"/>
      <c r="G14" s="17"/>
      <c r="H14" s="17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"/>
      <c r="AD14" s="1"/>
      <c r="AE14" s="1"/>
    </row>
    <row r="15" spans="1:31" ht="0.75" customHeight="1">
      <c r="A15" s="42" t="s">
        <v>33</v>
      </c>
      <c r="B15" s="43"/>
      <c r="C15" s="43"/>
      <c r="D15" s="43"/>
      <c r="E15" s="20"/>
      <c r="F15" s="17"/>
      <c r="G15" s="17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"/>
      <c r="AD15" s="1"/>
      <c r="AE15" s="1"/>
    </row>
    <row r="16" spans="1:31" ht="12.75">
      <c r="A16" s="8"/>
      <c r="B16" s="3"/>
      <c r="C16" s="3"/>
      <c r="D16" s="6"/>
      <c r="E16" s="20"/>
      <c r="F16" s="17"/>
      <c r="G16" s="17"/>
      <c r="H16" s="17"/>
      <c r="I16" s="14"/>
      <c r="J16" s="14"/>
      <c r="K16" s="14"/>
      <c r="L16" s="14"/>
      <c r="M16" s="14"/>
      <c r="N16" s="14"/>
      <c r="O16" s="1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8" t="s">
        <v>21</v>
      </c>
      <c r="B17" s="12" t="s">
        <v>0</v>
      </c>
      <c r="C17" s="12" t="s">
        <v>1</v>
      </c>
      <c r="D17" s="12" t="s">
        <v>2</v>
      </c>
      <c r="E17" s="20"/>
      <c r="F17" s="17"/>
      <c r="G17" s="17"/>
      <c r="H17" s="17"/>
      <c r="I17" s="14"/>
      <c r="J17" s="14"/>
      <c r="K17" s="14"/>
      <c r="L17" s="14"/>
      <c r="M17" s="14"/>
      <c r="N17" s="14"/>
      <c r="O17" s="1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9" t="s">
        <v>32</v>
      </c>
      <c r="B18" s="3"/>
      <c r="C18" s="3"/>
      <c r="D18" s="6"/>
      <c r="E18" s="20"/>
      <c r="F18" s="17"/>
      <c r="G18" s="17"/>
      <c r="H18" s="17"/>
      <c r="I18" s="14"/>
      <c r="J18" s="14"/>
      <c r="K18" s="14"/>
      <c r="L18" s="14"/>
      <c r="M18" s="14"/>
      <c r="N18" s="14"/>
      <c r="O18" s="14"/>
      <c r="P18" s="1"/>
      <c r="Q18" s="1"/>
      <c r="R18" s="1"/>
      <c r="S18" s="1"/>
      <c r="T18" s="1"/>
      <c r="U18" s="40" t="s">
        <v>45</v>
      </c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0" t="s">
        <v>31</v>
      </c>
      <c r="B19" s="7"/>
      <c r="C19" s="7"/>
      <c r="D19" s="7"/>
      <c r="E19" s="20"/>
      <c r="F19" s="14"/>
      <c r="G19" s="14"/>
      <c r="H19" s="14"/>
      <c r="I19" s="14"/>
      <c r="J19" s="14"/>
      <c r="K19" s="14"/>
      <c r="L19" s="14"/>
      <c r="M19" s="14"/>
      <c r="N19" s="14"/>
      <c r="O19" s="14" t="s">
        <v>14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"/>
      <c r="AB19" s="1"/>
      <c r="AC19" s="1"/>
      <c r="AD19" s="1"/>
      <c r="AE19" s="1"/>
    </row>
    <row r="20" spans="1:31" ht="12.75">
      <c r="A20" s="8"/>
      <c r="B20" s="3"/>
      <c r="C20" s="3"/>
      <c r="D20" s="6"/>
      <c r="E20" s="20"/>
      <c r="F20" s="14"/>
      <c r="G20" s="14"/>
      <c r="H20" s="14"/>
      <c r="I20" s="14"/>
      <c r="J20" s="14"/>
      <c r="K20" s="14"/>
      <c r="L20" s="14"/>
      <c r="M20" s="14"/>
      <c r="N20" s="14"/>
      <c r="O20" s="14" t="s">
        <v>0</v>
      </c>
      <c r="P20" s="14">
        <v>5</v>
      </c>
      <c r="Q20" s="14">
        <v>0</v>
      </c>
      <c r="R20" s="14">
        <v>0</v>
      </c>
      <c r="S20" s="14"/>
      <c r="T20" s="17">
        <f aca="true" t="shared" si="0" ref="T20:T26">P20*COS($S$2)-Q20*SIN($S$2)</f>
        <v>-2.893725198123809</v>
      </c>
      <c r="U20" s="17">
        <f>P20*SIN($S$2)+Q20*COS($S$2)</f>
        <v>-4.0775427009098655</v>
      </c>
      <c r="V20" s="17">
        <f>R20</f>
        <v>0</v>
      </c>
      <c r="W20" s="17"/>
      <c r="X20" s="17">
        <f aca="true" t="shared" si="1" ref="X20:X26">T20*$O$9+U20*$P$9+V20*$Q$9</f>
        <v>0.8370853839073451</v>
      </c>
      <c r="Y20" s="17">
        <f aca="true" t="shared" si="2" ref="Y20:Y26">T20*$O$6+U20*$P$6+V20*$Q$4</f>
        <v>-1.5230452228880935</v>
      </c>
      <c r="Z20" s="14"/>
      <c r="AA20" s="1"/>
      <c r="AB20" s="1"/>
      <c r="AC20" s="1"/>
      <c r="AD20" s="1"/>
      <c r="AE20" s="1"/>
    </row>
    <row r="21" spans="1:31" ht="12.75">
      <c r="A21" s="8" t="s">
        <v>22</v>
      </c>
      <c r="B21" s="12" t="s">
        <v>0</v>
      </c>
      <c r="C21" s="12" t="s">
        <v>1</v>
      </c>
      <c r="D21" s="12" t="s">
        <v>2</v>
      </c>
      <c r="E21" s="20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0</v>
      </c>
      <c r="Q21" s="14">
        <v>0</v>
      </c>
      <c r="R21" s="14">
        <v>0</v>
      </c>
      <c r="S21" s="14"/>
      <c r="T21" s="17">
        <f t="shared" si="0"/>
        <v>0</v>
      </c>
      <c r="U21" s="17">
        <f aca="true" t="shared" si="3" ref="U21:U26">P21*SIN($S$2)+Q21*COS($S$2)</f>
        <v>0</v>
      </c>
      <c r="V21" s="17">
        <f aca="true" t="shared" si="4" ref="V21:V26">R21</f>
        <v>0</v>
      </c>
      <c r="W21" s="17"/>
      <c r="X21" s="17">
        <f t="shared" si="1"/>
        <v>0</v>
      </c>
      <c r="Y21" s="17">
        <f t="shared" si="2"/>
        <v>0</v>
      </c>
      <c r="Z21" s="14"/>
      <c r="AA21" s="1"/>
      <c r="AB21" s="1"/>
      <c r="AC21" s="1"/>
      <c r="AD21" s="1"/>
      <c r="AE21" s="1"/>
    </row>
    <row r="22" spans="1:31" ht="12.75">
      <c r="A22" s="9" t="s">
        <v>32</v>
      </c>
      <c r="B22" s="3"/>
      <c r="C22" s="3"/>
      <c r="D22" s="6"/>
      <c r="E22" s="20"/>
      <c r="F22" s="14"/>
      <c r="G22" s="14"/>
      <c r="H22" s="14"/>
      <c r="I22" s="14"/>
      <c r="J22" s="14"/>
      <c r="K22" s="14"/>
      <c r="L22" s="14"/>
      <c r="M22" s="14"/>
      <c r="N22" s="14"/>
      <c r="O22" s="20"/>
      <c r="P22" s="20">
        <v>-5</v>
      </c>
      <c r="Q22" s="20">
        <v>0</v>
      </c>
      <c r="R22" s="20">
        <v>0</v>
      </c>
      <c r="S22" s="20"/>
      <c r="T22" s="17">
        <f t="shared" si="0"/>
        <v>2.893725198123809</v>
      </c>
      <c r="U22" s="17">
        <f t="shared" si="3"/>
        <v>4.0775427009098655</v>
      </c>
      <c r="V22" s="17">
        <f t="shared" si="4"/>
        <v>0</v>
      </c>
      <c r="W22" s="17"/>
      <c r="X22" s="17">
        <f t="shared" si="1"/>
        <v>-0.8370853839073451</v>
      </c>
      <c r="Y22" s="17">
        <f t="shared" si="2"/>
        <v>1.5230452228880935</v>
      </c>
      <c r="Z22" s="14"/>
      <c r="AA22" s="1"/>
      <c r="AB22" s="1"/>
      <c r="AC22" s="1"/>
      <c r="AD22" s="1"/>
      <c r="AE22" s="1"/>
    </row>
    <row r="23" spans="1:31" ht="12.75">
      <c r="A23" s="10" t="s">
        <v>31</v>
      </c>
      <c r="B23" s="7"/>
      <c r="C23" s="7"/>
      <c r="D23" s="7"/>
      <c r="E23" s="20"/>
      <c r="F23" s="14"/>
      <c r="G23" s="14"/>
      <c r="H23" s="14"/>
      <c r="I23" s="14"/>
      <c r="J23" s="14"/>
      <c r="K23" s="14"/>
      <c r="L23" s="14"/>
      <c r="M23" s="14"/>
      <c r="N23" s="14"/>
      <c r="O23" s="20" t="s">
        <v>1</v>
      </c>
      <c r="P23" s="20">
        <v>0</v>
      </c>
      <c r="Q23" s="20">
        <v>5</v>
      </c>
      <c r="R23" s="20">
        <v>0</v>
      </c>
      <c r="S23" s="20"/>
      <c r="T23" s="17">
        <f t="shared" si="0"/>
        <v>4.0775427009098655</v>
      </c>
      <c r="U23" s="17">
        <f t="shared" si="3"/>
        <v>-2.893725198123809</v>
      </c>
      <c r="V23" s="17">
        <f t="shared" si="4"/>
        <v>0</v>
      </c>
      <c r="W23" s="17"/>
      <c r="X23" s="17">
        <f t="shared" si="1"/>
        <v>4.929430804874808</v>
      </c>
      <c r="Y23" s="17">
        <f t="shared" si="2"/>
        <v>0.25863409906245904</v>
      </c>
      <c r="Z23" s="14"/>
      <c r="AA23" s="1"/>
      <c r="AB23" s="1"/>
      <c r="AC23" s="1"/>
      <c r="AD23" s="1"/>
      <c r="AE23" s="1"/>
    </row>
    <row r="24" spans="1:31" ht="12.75">
      <c r="A24" s="8"/>
      <c r="B24" s="3"/>
      <c r="C24" s="3"/>
      <c r="D24" s="6"/>
      <c r="E24" s="20"/>
      <c r="F24" s="14"/>
      <c r="G24" s="14"/>
      <c r="H24" s="14"/>
      <c r="I24" s="14"/>
      <c r="J24" s="14"/>
      <c r="K24" s="14"/>
      <c r="L24" s="14"/>
      <c r="M24" s="14"/>
      <c r="N24" s="14"/>
      <c r="O24" s="20"/>
      <c r="P24" s="20">
        <v>0</v>
      </c>
      <c r="Q24" s="20">
        <v>0</v>
      </c>
      <c r="R24" s="20">
        <v>0</v>
      </c>
      <c r="S24" s="20"/>
      <c r="T24" s="17">
        <f t="shared" si="0"/>
        <v>0</v>
      </c>
      <c r="U24" s="17">
        <f t="shared" si="3"/>
        <v>0</v>
      </c>
      <c r="V24" s="17">
        <f t="shared" si="4"/>
        <v>0</v>
      </c>
      <c r="W24" s="17"/>
      <c r="X24" s="17">
        <f t="shared" si="1"/>
        <v>0</v>
      </c>
      <c r="Y24" s="17">
        <f t="shared" si="2"/>
        <v>0</v>
      </c>
      <c r="Z24" s="14"/>
      <c r="AA24" s="1"/>
      <c r="AB24" s="1"/>
      <c r="AC24" s="1"/>
      <c r="AD24" s="1"/>
      <c r="AE24" s="1"/>
    </row>
    <row r="25" spans="1:31" ht="12.75">
      <c r="A25" s="11" t="s">
        <v>15</v>
      </c>
      <c r="B25" s="7">
        <v>7</v>
      </c>
      <c r="C25" s="7">
        <v>3</v>
      </c>
      <c r="D25" s="7">
        <v>4</v>
      </c>
      <c r="E25" s="20"/>
      <c r="F25" s="14">
        <f>B25*COS($S$2)-C25*SIN($S$2)</f>
        <v>-1.604689656827413</v>
      </c>
      <c r="G25" s="14">
        <f>B25*SIN($S$2)+C25*COS($S$2)</f>
        <v>-7.444794900148097</v>
      </c>
      <c r="H25" s="14">
        <f>D25</f>
        <v>4</v>
      </c>
      <c r="I25" s="14"/>
      <c r="J25" s="14">
        <f>F25*$O$9+G25*$P$9+H25*$Q$9</f>
        <v>4.129578020395169</v>
      </c>
      <c r="K25" s="14">
        <f>F25*$O$6+G25*$P$6+H25*$Q$4</f>
        <v>2.014509629732437</v>
      </c>
      <c r="L25" s="14"/>
      <c r="M25" s="14"/>
      <c r="N25" s="14"/>
      <c r="O25" s="20"/>
      <c r="P25" s="20">
        <v>0</v>
      </c>
      <c r="Q25" s="20">
        <v>-5</v>
      </c>
      <c r="R25" s="20">
        <v>0</v>
      </c>
      <c r="S25" s="20"/>
      <c r="T25" s="17">
        <f t="shared" si="0"/>
        <v>-4.0775427009098655</v>
      </c>
      <c r="U25" s="17">
        <f t="shared" si="3"/>
        <v>2.893725198123809</v>
      </c>
      <c r="V25" s="17">
        <f t="shared" si="4"/>
        <v>0</v>
      </c>
      <c r="W25" s="17"/>
      <c r="X25" s="17">
        <f t="shared" si="1"/>
        <v>-4.929430804874808</v>
      </c>
      <c r="Y25" s="17">
        <f t="shared" si="2"/>
        <v>-0.25863409906245904</v>
      </c>
      <c r="Z25" s="14"/>
      <c r="AA25" s="1"/>
      <c r="AB25" s="1"/>
      <c r="AC25" s="1"/>
      <c r="AD25" s="1"/>
      <c r="AE25" s="1"/>
    </row>
    <row r="26" spans="1:31" ht="12.75">
      <c r="A26" s="8"/>
      <c r="B26" s="3"/>
      <c r="C26" s="3"/>
      <c r="D26" s="6"/>
      <c r="E26" s="20"/>
      <c r="F26" s="14"/>
      <c r="G26" s="14"/>
      <c r="H26" s="14"/>
      <c r="I26" s="14"/>
      <c r="J26" s="14"/>
      <c r="K26" s="14"/>
      <c r="L26" s="14"/>
      <c r="M26" s="14"/>
      <c r="N26" s="14"/>
      <c r="O26" s="20" t="s">
        <v>2</v>
      </c>
      <c r="P26" s="20">
        <v>0</v>
      </c>
      <c r="Q26" s="20">
        <v>0</v>
      </c>
      <c r="R26" s="20">
        <v>-2</v>
      </c>
      <c r="S26" s="20"/>
      <c r="T26" s="17">
        <f t="shared" si="0"/>
        <v>0</v>
      </c>
      <c r="U26" s="17">
        <f t="shared" si="3"/>
        <v>0</v>
      </c>
      <c r="V26" s="17">
        <f t="shared" si="4"/>
        <v>-2</v>
      </c>
      <c r="W26" s="17"/>
      <c r="X26" s="17">
        <f t="shared" si="1"/>
        <v>0</v>
      </c>
      <c r="Y26" s="17">
        <f t="shared" si="2"/>
        <v>-1.9957962411691466</v>
      </c>
      <c r="Z26" s="14"/>
      <c r="AA26" s="1"/>
      <c r="AB26" s="1"/>
      <c r="AC26" s="1"/>
      <c r="AD26" s="1"/>
      <c r="AE26" s="1"/>
    </row>
    <row r="27" spans="1:31" ht="12.75">
      <c r="A27" s="11" t="s">
        <v>16</v>
      </c>
      <c r="B27" s="7"/>
      <c r="C27" s="7"/>
      <c r="D27" s="7"/>
      <c r="E27" s="20"/>
      <c r="F27" s="14">
        <f>B27*COS($S$2)-C27*SIN($S$2)</f>
        <v>0</v>
      </c>
      <c r="G27" s="14">
        <f>B27*SIN($S$2)+C27*COS($S$2)</f>
        <v>0</v>
      </c>
      <c r="H27" s="14">
        <f>D27</f>
        <v>0</v>
      </c>
      <c r="I27" s="14"/>
      <c r="J27" s="14">
        <f>F27*$O$9+G27*$P$9+H27*$Q$9</f>
        <v>0</v>
      </c>
      <c r="K27" s="14">
        <f>F27*$O$6+G27*$P$6+H27*$Q$4</f>
        <v>0</v>
      </c>
      <c r="L27" s="14"/>
      <c r="M27" s="14"/>
      <c r="N27" s="14"/>
      <c r="O27" s="20"/>
      <c r="P27" s="20">
        <v>0</v>
      </c>
      <c r="Q27" s="20">
        <v>0</v>
      </c>
      <c r="R27" s="20">
        <v>6</v>
      </c>
      <c r="S27" s="20"/>
      <c r="T27" s="17">
        <f aca="true" t="shared" si="5" ref="T27:T32">P27*COS($S$2)-Q27*SIN($S$2)</f>
        <v>0</v>
      </c>
      <c r="U27" s="17">
        <f aca="true" t="shared" si="6" ref="U27:U32">P27*SIN($S$2)+Q27*COS($S$2)</f>
        <v>0</v>
      </c>
      <c r="V27" s="17">
        <f aca="true" t="shared" si="7" ref="V27:V32">R27</f>
        <v>6</v>
      </c>
      <c r="W27" s="17"/>
      <c r="X27" s="17">
        <f aca="true" t="shared" si="8" ref="X27:X32">T27*$O$9+U27*$P$9+V27*$Q$9</f>
        <v>0</v>
      </c>
      <c r="Y27" s="17">
        <f aca="true" t="shared" si="9" ref="Y27:Y32">T27*$O$6+U27*$P$6+V27*$Q$4</f>
        <v>5.98738872350744</v>
      </c>
      <c r="Z27" s="14"/>
      <c r="AA27" s="1"/>
      <c r="AB27" s="1"/>
      <c r="AC27" s="1"/>
      <c r="AD27" s="1"/>
      <c r="AE27" s="1"/>
    </row>
    <row r="28" spans="1:31" ht="12.75">
      <c r="A28" s="8"/>
      <c r="B28" s="3"/>
      <c r="C28" s="3"/>
      <c r="D28" s="6"/>
      <c r="E28" s="20"/>
      <c r="F28" s="14"/>
      <c r="G28" s="14"/>
      <c r="H28" s="14"/>
      <c r="I28" s="14"/>
      <c r="J28" s="14"/>
      <c r="K28" s="14"/>
      <c r="L28" s="14"/>
      <c r="M28" s="14"/>
      <c r="N28" s="14"/>
      <c r="O28" s="20" t="s">
        <v>18</v>
      </c>
      <c r="P28" s="20">
        <f>B3</f>
        <v>0</v>
      </c>
      <c r="Q28" s="20">
        <f>C3</f>
        <v>0</v>
      </c>
      <c r="R28" s="20">
        <f>D3</f>
        <v>0</v>
      </c>
      <c r="S28" s="20"/>
      <c r="T28" s="17">
        <f t="shared" si="5"/>
        <v>0</v>
      </c>
      <c r="U28" s="17">
        <f t="shared" si="6"/>
        <v>0</v>
      </c>
      <c r="V28" s="17">
        <f t="shared" si="7"/>
        <v>0</v>
      </c>
      <c r="W28" s="17"/>
      <c r="X28" s="17">
        <f t="shared" si="8"/>
        <v>0</v>
      </c>
      <c r="Y28" s="17">
        <f t="shared" si="9"/>
        <v>0</v>
      </c>
      <c r="Z28" s="14"/>
      <c r="AA28" s="1"/>
      <c r="AB28" s="1"/>
      <c r="AC28" s="1"/>
      <c r="AD28" s="1"/>
      <c r="AE28" s="1"/>
    </row>
    <row r="29" spans="1:31" ht="12.75">
      <c r="A29" s="11" t="s">
        <v>17</v>
      </c>
      <c r="B29" s="7"/>
      <c r="C29" s="7"/>
      <c r="D29" s="7"/>
      <c r="E29" s="20"/>
      <c r="F29" s="14">
        <f>B29*COS($S$2)-C29*SIN($S$2)</f>
        <v>0</v>
      </c>
      <c r="G29" s="14">
        <f>B29*SIN($S$2)+C29*COS($S$2)</f>
        <v>0</v>
      </c>
      <c r="H29" s="14">
        <f>D29</f>
        <v>0</v>
      </c>
      <c r="I29" s="14"/>
      <c r="J29" s="14">
        <f>F29*$O$9+G29*$P$9+H29*$Q$9</f>
        <v>0</v>
      </c>
      <c r="K29" s="14">
        <f>F29*$O$6+G29*$P$6+H29*$Q$4</f>
        <v>0</v>
      </c>
      <c r="L29" s="14"/>
      <c r="M29" s="14"/>
      <c r="N29" s="14"/>
      <c r="O29" s="20"/>
      <c r="P29" s="20">
        <f>P28+(B4-B3)*$Z$1</f>
        <v>0</v>
      </c>
      <c r="Q29" s="20">
        <f>Q28+(C4-C3)*$Z$1</f>
        <v>0</v>
      </c>
      <c r="R29" s="20">
        <f>R28+(D4-D3)*$Z$1</f>
        <v>0</v>
      </c>
      <c r="S29" s="20"/>
      <c r="T29" s="17">
        <f t="shared" si="5"/>
        <v>0</v>
      </c>
      <c r="U29" s="17">
        <f t="shared" si="6"/>
        <v>0</v>
      </c>
      <c r="V29" s="17">
        <f t="shared" si="7"/>
        <v>0</v>
      </c>
      <c r="W29" s="17"/>
      <c r="X29" s="17">
        <f t="shared" si="8"/>
        <v>0</v>
      </c>
      <c r="Y29" s="17">
        <f t="shared" si="9"/>
        <v>0</v>
      </c>
      <c r="Z29" s="14"/>
      <c r="AA29" s="1"/>
      <c r="AB29" s="1"/>
      <c r="AC29" s="1"/>
      <c r="AD29" s="1"/>
      <c r="AE29" s="1"/>
    </row>
    <row r="30" spans="1:31" ht="12.75">
      <c r="A30" s="1"/>
      <c r="B30" s="3"/>
      <c r="C30" s="3"/>
      <c r="D30" s="6"/>
      <c r="E30" s="20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>
        <f>P29+(B5-B3)*$Z$1</f>
        <v>0</v>
      </c>
      <c r="Q30" s="14">
        <f>Q29+(C5-C3)*$Z$1</f>
        <v>0</v>
      </c>
      <c r="R30" s="14">
        <f>R29+(D5-D3)*$Z$1</f>
        <v>0</v>
      </c>
      <c r="S30" s="14"/>
      <c r="T30" s="17">
        <f t="shared" si="5"/>
        <v>0</v>
      </c>
      <c r="U30" s="17">
        <f t="shared" si="6"/>
        <v>0</v>
      </c>
      <c r="V30" s="17">
        <f t="shared" si="7"/>
        <v>0</v>
      </c>
      <c r="W30" s="17"/>
      <c r="X30" s="17">
        <f t="shared" si="8"/>
        <v>0</v>
      </c>
      <c r="Y30" s="17">
        <f t="shared" si="9"/>
        <v>0</v>
      </c>
      <c r="Z30" s="14"/>
      <c r="AA30" s="1"/>
      <c r="AB30" s="1"/>
      <c r="AC30" s="1"/>
      <c r="AD30" s="1"/>
      <c r="AE30" s="1"/>
    </row>
    <row r="31" spans="1:31" ht="12.75">
      <c r="A31" s="11" t="s">
        <v>27</v>
      </c>
      <c r="B31" s="7"/>
      <c r="C31" s="7"/>
      <c r="D31" s="7"/>
      <c r="E31" s="20"/>
      <c r="F31" s="17">
        <f>B31*COS($S$2)-C31*SIN($S$2)</f>
        <v>0</v>
      </c>
      <c r="G31" s="17">
        <f>B31*SIN($S$2)+C31*COS($S$2)</f>
        <v>0</v>
      </c>
      <c r="H31" s="17">
        <f>D31</f>
        <v>0</v>
      </c>
      <c r="I31" s="17"/>
      <c r="J31" s="17">
        <f>F31*$O$9+G31*$P$9+H31*$Q$9</f>
        <v>0</v>
      </c>
      <c r="K31" s="17">
        <f>F31*$O$6+G31*$P$6+H31*$Q$4</f>
        <v>0</v>
      </c>
      <c r="L31" s="17"/>
      <c r="M31" s="14"/>
      <c r="N31" s="14"/>
      <c r="O31" s="20"/>
      <c r="P31" s="20">
        <f>B3+(B5-B3)*$Z$1</f>
        <v>0</v>
      </c>
      <c r="Q31" s="20">
        <f>C3+(C5-C3)*$Z$1</f>
        <v>0</v>
      </c>
      <c r="R31" s="20">
        <f>D3+(D5-D3)*$Z$1</f>
        <v>0</v>
      </c>
      <c r="S31" s="20"/>
      <c r="T31" s="17">
        <f t="shared" si="5"/>
        <v>0</v>
      </c>
      <c r="U31" s="17">
        <f t="shared" si="6"/>
        <v>0</v>
      </c>
      <c r="V31" s="17">
        <f t="shared" si="7"/>
        <v>0</v>
      </c>
      <c r="W31" s="17"/>
      <c r="X31" s="17">
        <f t="shared" si="8"/>
        <v>0</v>
      </c>
      <c r="Y31" s="17">
        <f t="shared" si="9"/>
        <v>0</v>
      </c>
      <c r="Z31" s="14"/>
      <c r="AA31" s="1"/>
      <c r="AB31" s="1"/>
      <c r="AC31" s="1"/>
      <c r="AD31" s="1"/>
      <c r="AE31" s="1"/>
    </row>
    <row r="32" spans="1:31" ht="12.75">
      <c r="A32" s="1"/>
      <c r="B32" s="3"/>
      <c r="C32" s="3"/>
      <c r="D32" s="6"/>
      <c r="E32" s="20"/>
      <c r="F32" s="17"/>
      <c r="G32" s="17"/>
      <c r="H32" s="17"/>
      <c r="I32" s="17"/>
      <c r="J32" s="17"/>
      <c r="K32" s="17"/>
      <c r="L32" s="17"/>
      <c r="M32" s="14"/>
      <c r="N32" s="14"/>
      <c r="O32" s="20"/>
      <c r="P32" s="20">
        <f>P28</f>
        <v>0</v>
      </c>
      <c r="Q32" s="20">
        <f>Q28</f>
        <v>0</v>
      </c>
      <c r="R32" s="20">
        <f>R28</f>
        <v>0</v>
      </c>
      <c r="S32" s="20"/>
      <c r="T32" s="17">
        <f t="shared" si="5"/>
        <v>0</v>
      </c>
      <c r="U32" s="17">
        <f t="shared" si="6"/>
        <v>0</v>
      </c>
      <c r="V32" s="17">
        <f t="shared" si="7"/>
        <v>0</v>
      </c>
      <c r="W32" s="17"/>
      <c r="X32" s="17">
        <f t="shared" si="8"/>
        <v>0</v>
      </c>
      <c r="Y32" s="17">
        <f t="shared" si="9"/>
        <v>0</v>
      </c>
      <c r="Z32" s="14"/>
      <c r="AA32" s="1"/>
      <c r="AB32" s="1"/>
      <c r="AC32" s="1"/>
      <c r="AD32" s="1"/>
      <c r="AE32" s="1"/>
    </row>
    <row r="33" spans="1:31" ht="12.75">
      <c r="A33" s="1"/>
      <c r="B33" s="3"/>
      <c r="C33" s="3"/>
      <c r="D33" s="6"/>
      <c r="E33" s="20"/>
      <c r="F33" s="17"/>
      <c r="G33" s="17"/>
      <c r="H33" s="17"/>
      <c r="I33" s="17"/>
      <c r="J33" s="17"/>
      <c r="K33" s="17"/>
      <c r="L33" s="17"/>
      <c r="M33" s="14"/>
      <c r="N33" s="14"/>
      <c r="O33" s="20" t="s">
        <v>19</v>
      </c>
      <c r="P33" s="20">
        <f>B8</f>
        <v>0</v>
      </c>
      <c r="Q33" s="20">
        <f>C8</f>
        <v>0</v>
      </c>
      <c r="R33" s="20">
        <f>D8</f>
        <v>0</v>
      </c>
      <c r="S33" s="20"/>
      <c r="T33" s="17">
        <f aca="true" t="shared" si="10" ref="T33:T46">P33*COS($S$2)-Q33*SIN($S$2)</f>
        <v>0</v>
      </c>
      <c r="U33" s="17">
        <f aca="true" t="shared" si="11" ref="U33:U46">P33*SIN($S$2)+Q33*COS($S$2)</f>
        <v>0</v>
      </c>
      <c r="V33" s="17">
        <f aca="true" t="shared" si="12" ref="V33:V46">R33</f>
        <v>0</v>
      </c>
      <c r="W33" s="17"/>
      <c r="X33" s="17">
        <f aca="true" t="shared" si="13" ref="X33:X46">T33*$O$9+U33*$P$9+V33*$Q$9</f>
        <v>0</v>
      </c>
      <c r="Y33" s="17">
        <f aca="true" t="shared" si="14" ref="Y33:Y46">T33*$O$6+U33*$P$6+V33*$Q$4</f>
        <v>0</v>
      </c>
      <c r="Z33" s="14"/>
      <c r="AA33" s="1"/>
      <c r="AB33" s="1"/>
      <c r="AC33" s="1"/>
      <c r="AD33" s="1"/>
      <c r="AE33" s="1"/>
    </row>
    <row r="34" spans="1:31" ht="12.75">
      <c r="A34" s="8" t="s">
        <v>30</v>
      </c>
      <c r="B34" s="12" t="s">
        <v>0</v>
      </c>
      <c r="C34" s="12" t="s">
        <v>1</v>
      </c>
      <c r="D34" s="12" t="s">
        <v>2</v>
      </c>
      <c r="E34" s="20"/>
      <c r="F34" s="17"/>
      <c r="G34" s="17"/>
      <c r="H34" s="17"/>
      <c r="I34" s="17"/>
      <c r="J34" s="17"/>
      <c r="K34" s="17"/>
      <c r="L34" s="17"/>
      <c r="M34" s="14"/>
      <c r="N34" s="14"/>
      <c r="O34" s="14"/>
      <c r="P34" s="14">
        <f>P33+(B9-B8)*$Z$1</f>
        <v>0</v>
      </c>
      <c r="Q34" s="14">
        <f>Q33+(C9-C8)*$Z$1</f>
        <v>0</v>
      </c>
      <c r="R34" s="14">
        <f>R33+(D9-D8)*$Z$1</f>
        <v>0</v>
      </c>
      <c r="S34" s="14"/>
      <c r="T34" s="17">
        <f t="shared" si="10"/>
        <v>0</v>
      </c>
      <c r="U34" s="17">
        <f t="shared" si="11"/>
        <v>0</v>
      </c>
      <c r="V34" s="17">
        <f t="shared" si="12"/>
        <v>0</v>
      </c>
      <c r="W34" s="17"/>
      <c r="X34" s="17">
        <f t="shared" si="13"/>
        <v>0</v>
      </c>
      <c r="Y34" s="17">
        <f t="shared" si="14"/>
        <v>0</v>
      </c>
      <c r="Z34" s="14"/>
      <c r="AA34" s="1"/>
      <c r="AB34" s="1"/>
      <c r="AC34" s="1"/>
      <c r="AD34" s="1"/>
      <c r="AE34" s="1"/>
    </row>
    <row r="35" spans="1:31" ht="12.75">
      <c r="A35" s="9" t="s">
        <v>32</v>
      </c>
      <c r="B35" s="3"/>
      <c r="C35" s="3"/>
      <c r="D35" s="6"/>
      <c r="E35" s="20"/>
      <c r="F35" s="17">
        <f>B35*COS($S$2)-C35*SIN($S$2)</f>
        <v>0</v>
      </c>
      <c r="G35" s="17">
        <f>B35*SIN($S$2)+C35*COS($S$2)</f>
        <v>0</v>
      </c>
      <c r="H35" s="17">
        <f>D35</f>
        <v>0</v>
      </c>
      <c r="I35" s="17"/>
      <c r="J35" s="17">
        <f>F35*$O$9+G35*$P$9+H35*$Q$9</f>
        <v>0</v>
      </c>
      <c r="K35" s="17">
        <f>F35*$O$6+G35*$P$6+H35*$Q$4</f>
        <v>0</v>
      </c>
      <c r="L35" s="17"/>
      <c r="M35" s="14"/>
      <c r="N35" s="14"/>
      <c r="O35" s="20"/>
      <c r="P35" s="20">
        <f>P34+(B10-B8)*$Z$1</f>
        <v>0</v>
      </c>
      <c r="Q35" s="20">
        <f>Q34+(C10-C8)*$Z$1</f>
        <v>0</v>
      </c>
      <c r="R35" s="20">
        <f>R34+(D10-D8)*$Z$1</f>
        <v>0</v>
      </c>
      <c r="S35" s="20"/>
      <c r="T35" s="17">
        <f t="shared" si="10"/>
        <v>0</v>
      </c>
      <c r="U35" s="17">
        <f t="shared" si="11"/>
        <v>0</v>
      </c>
      <c r="V35" s="17">
        <f t="shared" si="12"/>
        <v>0</v>
      </c>
      <c r="W35" s="17"/>
      <c r="X35" s="17">
        <f t="shared" si="13"/>
        <v>0</v>
      </c>
      <c r="Y35" s="17">
        <f t="shared" si="14"/>
        <v>0</v>
      </c>
      <c r="Z35" s="14"/>
      <c r="AA35" s="1"/>
      <c r="AB35" s="1"/>
      <c r="AC35" s="1"/>
      <c r="AD35" s="1"/>
      <c r="AE35" s="1"/>
    </row>
    <row r="36" spans="1:31" ht="12.75">
      <c r="A36" s="10" t="s">
        <v>31</v>
      </c>
      <c r="B36" s="7"/>
      <c r="C36" s="7"/>
      <c r="D36" s="7"/>
      <c r="E36" s="20"/>
      <c r="F36" s="17">
        <f>B36*COS($S$2)-C36*SIN($S$2)</f>
        <v>0</v>
      </c>
      <c r="G36" s="17">
        <f>B36*SIN($S$2)+C36*COS($S$2)</f>
        <v>0</v>
      </c>
      <c r="H36" s="17">
        <f>D36</f>
        <v>0</v>
      </c>
      <c r="I36" s="17"/>
      <c r="J36" s="17">
        <f>F36*$O$9+G36*$P$9+H36*$Q$9</f>
        <v>0</v>
      </c>
      <c r="K36" s="17">
        <f>F36*$O$6+G36*$P$6+H36*$Q$4</f>
        <v>0</v>
      </c>
      <c r="L36" s="17"/>
      <c r="M36" s="14"/>
      <c r="N36" s="14"/>
      <c r="O36" s="20"/>
      <c r="P36" s="20">
        <f>B8+(B10-B8)*$Z$1</f>
        <v>0</v>
      </c>
      <c r="Q36" s="20">
        <f>C8+(C10-C8)*$Z$1</f>
        <v>0</v>
      </c>
      <c r="R36" s="20">
        <f>D8+(D10-D8)*$Z$1</f>
        <v>0</v>
      </c>
      <c r="S36" s="20"/>
      <c r="T36" s="17">
        <f t="shared" si="10"/>
        <v>0</v>
      </c>
      <c r="U36" s="17">
        <f t="shared" si="11"/>
        <v>0</v>
      </c>
      <c r="V36" s="17">
        <f t="shared" si="12"/>
        <v>0</v>
      </c>
      <c r="W36" s="17"/>
      <c r="X36" s="17">
        <f t="shared" si="13"/>
        <v>0</v>
      </c>
      <c r="Y36" s="17">
        <f t="shared" si="14"/>
        <v>0</v>
      </c>
      <c r="Z36" s="14"/>
      <c r="AA36" s="1"/>
      <c r="AB36" s="1"/>
      <c r="AC36" s="1"/>
      <c r="AD36" s="1"/>
      <c r="AE36" s="1"/>
    </row>
    <row r="37" spans="1:31" ht="12.75">
      <c r="A37" s="1"/>
      <c r="B37" s="3"/>
      <c r="C37" s="3"/>
      <c r="D37" s="6"/>
      <c r="E37" s="20"/>
      <c r="F37" s="17"/>
      <c r="G37" s="17"/>
      <c r="H37" s="17"/>
      <c r="I37" s="17"/>
      <c r="J37" s="17"/>
      <c r="K37" s="17"/>
      <c r="L37" s="17"/>
      <c r="M37" s="14"/>
      <c r="N37" s="14"/>
      <c r="O37" s="20"/>
      <c r="P37" s="20">
        <f>P33</f>
        <v>0</v>
      </c>
      <c r="Q37" s="20">
        <f>Q33</f>
        <v>0</v>
      </c>
      <c r="R37" s="20">
        <f>R33</f>
        <v>0</v>
      </c>
      <c r="S37" s="20"/>
      <c r="T37" s="17">
        <f t="shared" si="10"/>
        <v>0</v>
      </c>
      <c r="U37" s="17">
        <f t="shared" si="11"/>
        <v>0</v>
      </c>
      <c r="V37" s="17">
        <f t="shared" si="12"/>
        <v>0</v>
      </c>
      <c r="W37" s="17"/>
      <c r="X37" s="17">
        <f t="shared" si="13"/>
        <v>0</v>
      </c>
      <c r="Y37" s="17">
        <f t="shared" si="14"/>
        <v>0</v>
      </c>
      <c r="Z37" s="14"/>
      <c r="AA37" s="1"/>
      <c r="AB37" s="1"/>
      <c r="AC37" s="1"/>
      <c r="AD37" s="1"/>
      <c r="AE37" s="1"/>
    </row>
    <row r="38" spans="1:31" ht="12.75">
      <c r="A38" s="8" t="s">
        <v>34</v>
      </c>
      <c r="B38" s="12" t="s">
        <v>0</v>
      </c>
      <c r="C38" s="12" t="s">
        <v>1</v>
      </c>
      <c r="D38" s="12" t="s">
        <v>2</v>
      </c>
      <c r="E38" s="20"/>
      <c r="F38" s="17"/>
      <c r="G38" s="17"/>
      <c r="H38" s="17"/>
      <c r="I38" s="17"/>
      <c r="J38" s="17"/>
      <c r="K38" s="17"/>
      <c r="L38" s="14"/>
      <c r="M38" s="14"/>
      <c r="N38" s="14"/>
      <c r="O38" s="20" t="s">
        <v>20</v>
      </c>
      <c r="P38" s="20">
        <f>B13</f>
        <v>0</v>
      </c>
      <c r="Q38" s="20">
        <f>C13</f>
        <v>0</v>
      </c>
      <c r="R38" s="20">
        <f>D13</f>
        <v>0</v>
      </c>
      <c r="S38" s="20"/>
      <c r="T38" s="17">
        <f t="shared" si="10"/>
        <v>0</v>
      </c>
      <c r="U38" s="17">
        <f t="shared" si="11"/>
        <v>0</v>
      </c>
      <c r="V38" s="17">
        <f t="shared" si="12"/>
        <v>0</v>
      </c>
      <c r="W38" s="17"/>
      <c r="X38" s="17">
        <f t="shared" si="13"/>
        <v>0</v>
      </c>
      <c r="Y38" s="17">
        <f t="shared" si="14"/>
        <v>0</v>
      </c>
      <c r="Z38" s="14"/>
      <c r="AA38" s="1"/>
      <c r="AB38" s="1"/>
      <c r="AC38" s="1"/>
      <c r="AD38" s="1"/>
      <c r="AE38" s="1"/>
    </row>
    <row r="39" spans="1:31" ht="12.75">
      <c r="A39" s="9" t="s">
        <v>32</v>
      </c>
      <c r="B39" s="3"/>
      <c r="C39" s="3"/>
      <c r="D39" s="6"/>
      <c r="E39" s="20"/>
      <c r="F39" s="17">
        <f>B39*COS($S$2)-C39*SIN($S$2)</f>
        <v>0</v>
      </c>
      <c r="G39" s="17">
        <f>B39*SIN($S$2)+C39*COS($S$2)</f>
        <v>0</v>
      </c>
      <c r="H39" s="17">
        <f>D39</f>
        <v>0</v>
      </c>
      <c r="I39" s="17"/>
      <c r="J39" s="17">
        <f>F39*$O$9+G39*$P$9+H39*$Q$9</f>
        <v>0</v>
      </c>
      <c r="K39" s="17">
        <f>F39*$O$6+G39*$P$6+H39*$Q$4</f>
        <v>0</v>
      </c>
      <c r="L39" s="14"/>
      <c r="M39" s="14"/>
      <c r="N39" s="14"/>
      <c r="O39" s="20"/>
      <c r="P39" s="20">
        <f>P38+(B14-B13)*$Z$1</f>
        <v>0</v>
      </c>
      <c r="Q39" s="20">
        <f>Q38+(C14-C13)*$Z$1</f>
        <v>0</v>
      </c>
      <c r="R39" s="20">
        <f>R38+(D14-D13)*$Z$1</f>
        <v>0</v>
      </c>
      <c r="S39" s="20"/>
      <c r="T39" s="17">
        <f t="shared" si="10"/>
        <v>0</v>
      </c>
      <c r="U39" s="17">
        <f t="shared" si="11"/>
        <v>0</v>
      </c>
      <c r="V39" s="17">
        <f t="shared" si="12"/>
        <v>0</v>
      </c>
      <c r="W39" s="17"/>
      <c r="X39" s="17">
        <f t="shared" si="13"/>
        <v>0</v>
      </c>
      <c r="Y39" s="17">
        <f t="shared" si="14"/>
        <v>0</v>
      </c>
      <c r="Z39" s="14"/>
      <c r="AA39" s="1"/>
      <c r="AB39" s="1"/>
      <c r="AC39" s="1"/>
      <c r="AD39" s="1"/>
      <c r="AE39" s="1"/>
    </row>
    <row r="40" spans="1:31" ht="12.75">
      <c r="A40" s="10" t="s">
        <v>31</v>
      </c>
      <c r="B40" s="3"/>
      <c r="C40" s="3"/>
      <c r="D40" s="6"/>
      <c r="E40" s="20"/>
      <c r="F40" s="17">
        <f>B40*COS($S$2)-C40*SIN($S$2)</f>
        <v>0</v>
      </c>
      <c r="G40" s="17">
        <f>B40*SIN($S$2)+C40*COS($S$2)</f>
        <v>0</v>
      </c>
      <c r="H40" s="17">
        <f>D40</f>
        <v>0</v>
      </c>
      <c r="I40" s="17"/>
      <c r="J40" s="17">
        <f>F40*$O$9+G40*$P$9+H40*$Q$9</f>
        <v>0</v>
      </c>
      <c r="K40" s="17">
        <f>F40*$O$6+G40*$P$6+H40*$Q$4</f>
        <v>0</v>
      </c>
      <c r="L40" s="14"/>
      <c r="M40" s="14"/>
      <c r="N40" s="14"/>
      <c r="O40" s="20"/>
      <c r="P40" s="20">
        <f>P39+(B15-B13)*$Z$1</f>
        <v>0</v>
      </c>
      <c r="Q40" s="20">
        <f>Q39+(C15-C13)*$Z$1</f>
        <v>0</v>
      </c>
      <c r="R40" s="20">
        <f>R39+(D15-D13)*$Z$1</f>
        <v>0</v>
      </c>
      <c r="S40" s="20"/>
      <c r="T40" s="17">
        <f t="shared" si="10"/>
        <v>0</v>
      </c>
      <c r="U40" s="17">
        <f t="shared" si="11"/>
        <v>0</v>
      </c>
      <c r="V40" s="17">
        <f t="shared" si="12"/>
        <v>0</v>
      </c>
      <c r="W40" s="17"/>
      <c r="X40" s="17">
        <f t="shared" si="13"/>
        <v>0</v>
      </c>
      <c r="Y40" s="17">
        <f t="shared" si="14"/>
        <v>0</v>
      </c>
      <c r="Z40" s="14"/>
      <c r="AA40" s="1"/>
      <c r="AB40" s="1"/>
      <c r="AC40" s="1"/>
      <c r="AD40" s="1"/>
      <c r="AE40" s="1"/>
    </row>
    <row r="41" spans="1:31" ht="12.75">
      <c r="A41" s="1"/>
      <c r="B41" s="3"/>
      <c r="C41" s="3"/>
      <c r="D41" s="3"/>
      <c r="E41" s="20"/>
      <c r="F41" s="17"/>
      <c r="G41" s="17"/>
      <c r="H41" s="17"/>
      <c r="I41" s="17"/>
      <c r="J41" s="17"/>
      <c r="K41" s="17"/>
      <c r="L41" s="14"/>
      <c r="M41" s="14"/>
      <c r="N41" s="14"/>
      <c r="O41" s="20"/>
      <c r="P41" s="20">
        <f>B13+(B15-B13)*$Z$1</f>
        <v>0</v>
      </c>
      <c r="Q41" s="20">
        <f>C13+(C15-C13)*$Z$1</f>
        <v>0</v>
      </c>
      <c r="R41" s="20">
        <f>D13+(D15-D13)*$Z$1</f>
        <v>0</v>
      </c>
      <c r="S41" s="20"/>
      <c r="T41" s="17">
        <f t="shared" si="10"/>
        <v>0</v>
      </c>
      <c r="U41" s="17">
        <f t="shared" si="11"/>
        <v>0</v>
      </c>
      <c r="V41" s="17">
        <f t="shared" si="12"/>
        <v>0</v>
      </c>
      <c r="W41" s="17"/>
      <c r="X41" s="17">
        <f t="shared" si="13"/>
        <v>0</v>
      </c>
      <c r="Y41" s="17">
        <f t="shared" si="14"/>
        <v>0</v>
      </c>
      <c r="Z41" s="14"/>
      <c r="AA41" s="1"/>
      <c r="AB41" s="1"/>
      <c r="AC41" s="1"/>
      <c r="AD41" s="1"/>
      <c r="AE41" s="1"/>
    </row>
    <row r="42" spans="1:31" ht="12.75">
      <c r="A42" s="8" t="s">
        <v>35</v>
      </c>
      <c r="B42" s="12" t="s">
        <v>0</v>
      </c>
      <c r="C42" s="12" t="s">
        <v>1</v>
      </c>
      <c r="D42" s="12" t="s">
        <v>2</v>
      </c>
      <c r="E42" s="20"/>
      <c r="F42" s="17"/>
      <c r="G42" s="17"/>
      <c r="H42" s="17"/>
      <c r="I42" s="17"/>
      <c r="J42" s="17"/>
      <c r="K42" s="17"/>
      <c r="L42" s="14"/>
      <c r="M42" s="14"/>
      <c r="N42" s="14"/>
      <c r="O42" s="20"/>
      <c r="P42" s="20">
        <f>P38</f>
        <v>0</v>
      </c>
      <c r="Q42" s="20">
        <f>Q38</f>
        <v>0</v>
      </c>
      <c r="R42" s="20">
        <f>R38</f>
        <v>0</v>
      </c>
      <c r="S42" s="20"/>
      <c r="T42" s="17">
        <f t="shared" si="10"/>
        <v>0</v>
      </c>
      <c r="U42" s="17">
        <f t="shared" si="11"/>
        <v>0</v>
      </c>
      <c r="V42" s="17">
        <f t="shared" si="12"/>
        <v>0</v>
      </c>
      <c r="W42" s="17"/>
      <c r="X42" s="17">
        <f t="shared" si="13"/>
        <v>0</v>
      </c>
      <c r="Y42" s="17">
        <f t="shared" si="14"/>
        <v>0</v>
      </c>
      <c r="Z42" s="14"/>
      <c r="AA42" s="1"/>
      <c r="AB42" s="1"/>
      <c r="AC42" s="1"/>
      <c r="AD42" s="1"/>
      <c r="AE42" s="1"/>
    </row>
    <row r="43" spans="1:31" ht="12.75">
      <c r="A43" s="9" t="s">
        <v>32</v>
      </c>
      <c r="B43" s="3"/>
      <c r="C43" s="3"/>
      <c r="D43" s="6"/>
      <c r="E43" s="20"/>
      <c r="F43" s="17">
        <f>B43*COS($S$2)-C43*SIN($S$2)</f>
        <v>0</v>
      </c>
      <c r="G43" s="17">
        <f>B43*SIN($S$2)+C43*COS($S$2)</f>
        <v>0</v>
      </c>
      <c r="H43" s="17">
        <f>D43</f>
        <v>0</v>
      </c>
      <c r="I43" s="17"/>
      <c r="J43" s="17">
        <f>F43*$O$9+G43*$P$9+H43*$Q$9</f>
        <v>0</v>
      </c>
      <c r="K43" s="17">
        <f>F43*$O$6+G43*$P$6+H43*$Q$4</f>
        <v>0</v>
      </c>
      <c r="L43" s="14"/>
      <c r="M43" s="14"/>
      <c r="N43" s="14"/>
      <c r="O43" s="20" t="s">
        <v>25</v>
      </c>
      <c r="P43" s="20">
        <f>B18</f>
        <v>0</v>
      </c>
      <c r="Q43" s="20">
        <f>C18</f>
        <v>0</v>
      </c>
      <c r="R43" s="20">
        <f>D18</f>
        <v>0</v>
      </c>
      <c r="S43" s="20"/>
      <c r="T43" s="17">
        <f t="shared" si="10"/>
        <v>0</v>
      </c>
      <c r="U43" s="17">
        <f t="shared" si="11"/>
        <v>0</v>
      </c>
      <c r="V43" s="17">
        <f t="shared" si="12"/>
        <v>0</v>
      </c>
      <c r="W43" s="17"/>
      <c r="X43" s="17">
        <f t="shared" si="13"/>
        <v>0</v>
      </c>
      <c r="Y43" s="17">
        <f t="shared" si="14"/>
        <v>0</v>
      </c>
      <c r="Z43" s="14"/>
      <c r="AA43" s="1"/>
      <c r="AB43" s="1"/>
      <c r="AC43" s="1"/>
      <c r="AD43" s="1"/>
      <c r="AE43" s="1"/>
    </row>
    <row r="44" spans="1:31" ht="12.75">
      <c r="A44" s="10" t="s">
        <v>31</v>
      </c>
      <c r="B44" s="7"/>
      <c r="C44" s="7"/>
      <c r="D44" s="7"/>
      <c r="E44" s="20"/>
      <c r="F44" s="17">
        <f>B44*COS($S$2)-C44*SIN($S$2)</f>
        <v>0</v>
      </c>
      <c r="G44" s="17">
        <f>B44*SIN($S$2)+C44*COS($S$2)</f>
        <v>0</v>
      </c>
      <c r="H44" s="17">
        <f>D44</f>
        <v>0</v>
      </c>
      <c r="I44" s="17"/>
      <c r="J44" s="17">
        <f>F44*$O$9+G44*$P$9+H44*$Q$9</f>
        <v>0</v>
      </c>
      <c r="K44" s="17">
        <f>F44*$O$6+G44*$P$6+H44*$Q$4</f>
        <v>0</v>
      </c>
      <c r="L44" s="14"/>
      <c r="M44" s="14"/>
      <c r="N44" s="14"/>
      <c r="O44" s="20"/>
      <c r="P44" s="20">
        <f>P43+(B19-B18)*$AA$1</f>
        <v>0</v>
      </c>
      <c r="Q44" s="20">
        <f>Q43+(C19-C18)*$AA$1</f>
        <v>0</v>
      </c>
      <c r="R44" s="20">
        <f>R43+(D19-D18)*$AA$1</f>
        <v>0</v>
      </c>
      <c r="S44" s="20"/>
      <c r="T44" s="17">
        <f t="shared" si="10"/>
        <v>0</v>
      </c>
      <c r="U44" s="17">
        <f t="shared" si="11"/>
        <v>0</v>
      </c>
      <c r="V44" s="17">
        <f t="shared" si="12"/>
        <v>0</v>
      </c>
      <c r="W44" s="17"/>
      <c r="X44" s="17">
        <f t="shared" si="13"/>
        <v>0</v>
      </c>
      <c r="Y44" s="17">
        <f t="shared" si="14"/>
        <v>0</v>
      </c>
      <c r="Z44" s="14"/>
      <c r="AA44" s="1"/>
      <c r="AB44" s="1"/>
      <c r="AC44" s="1"/>
      <c r="AD44" s="1"/>
      <c r="AE44" s="1"/>
    </row>
    <row r="45" spans="1:31" ht="12.75">
      <c r="A45" s="1"/>
      <c r="B45" s="3"/>
      <c r="C45" s="3"/>
      <c r="D45" s="6"/>
      <c r="E45" s="20"/>
      <c r="F45" s="17"/>
      <c r="G45" s="17"/>
      <c r="H45" s="17"/>
      <c r="I45" s="17"/>
      <c r="J45" s="17"/>
      <c r="K45" s="17"/>
      <c r="L45" s="14"/>
      <c r="M45" s="14"/>
      <c r="N45" s="14"/>
      <c r="O45" s="20" t="s">
        <v>26</v>
      </c>
      <c r="P45" s="20">
        <f>B22</f>
        <v>0</v>
      </c>
      <c r="Q45" s="20">
        <f>C22</f>
        <v>0</v>
      </c>
      <c r="R45" s="20">
        <f>D22</f>
        <v>0</v>
      </c>
      <c r="S45" s="20"/>
      <c r="T45" s="17">
        <f t="shared" si="10"/>
        <v>0</v>
      </c>
      <c r="U45" s="17">
        <f t="shared" si="11"/>
        <v>0</v>
      </c>
      <c r="V45" s="17">
        <f t="shared" si="12"/>
        <v>0</v>
      </c>
      <c r="W45" s="17"/>
      <c r="X45" s="17">
        <f t="shared" si="13"/>
        <v>0</v>
      </c>
      <c r="Y45" s="17">
        <f t="shared" si="14"/>
        <v>0</v>
      </c>
      <c r="Z45" s="14"/>
      <c r="AA45" s="1"/>
      <c r="AB45" s="1"/>
      <c r="AC45" s="1"/>
      <c r="AD45" s="1"/>
      <c r="AE45" s="1"/>
    </row>
    <row r="46" spans="1:31" ht="12.75">
      <c r="A46" s="8" t="s">
        <v>36</v>
      </c>
      <c r="B46" s="12" t="s">
        <v>0</v>
      </c>
      <c r="C46" s="12" t="s">
        <v>1</v>
      </c>
      <c r="D46" s="12" t="s">
        <v>2</v>
      </c>
      <c r="E46" s="20"/>
      <c r="F46" s="17"/>
      <c r="G46" s="17"/>
      <c r="H46" s="17"/>
      <c r="I46" s="17"/>
      <c r="J46" s="17"/>
      <c r="K46" s="17"/>
      <c r="L46" s="14"/>
      <c r="M46" s="14"/>
      <c r="N46" s="14"/>
      <c r="O46" s="20"/>
      <c r="P46" s="20">
        <f>P45+(B23-B22)*$AA$1</f>
        <v>0</v>
      </c>
      <c r="Q46" s="20">
        <f>Q45+(C23-C22)*$AA$1</f>
        <v>0</v>
      </c>
      <c r="R46" s="20">
        <f>R45+(D23-D22)*$AA$1</f>
        <v>0</v>
      </c>
      <c r="S46" s="20"/>
      <c r="T46" s="17">
        <f t="shared" si="10"/>
        <v>0</v>
      </c>
      <c r="U46" s="17">
        <f t="shared" si="11"/>
        <v>0</v>
      </c>
      <c r="V46" s="17">
        <f t="shared" si="12"/>
        <v>0</v>
      </c>
      <c r="W46" s="17"/>
      <c r="X46" s="17">
        <f t="shared" si="13"/>
        <v>0</v>
      </c>
      <c r="Y46" s="17">
        <f t="shared" si="14"/>
        <v>0</v>
      </c>
      <c r="Z46" s="14"/>
      <c r="AA46" s="1"/>
      <c r="AB46" s="1"/>
      <c r="AC46" s="1"/>
      <c r="AD46" s="1"/>
      <c r="AE46" s="1"/>
    </row>
    <row r="47" spans="1:31" ht="12.75">
      <c r="A47" s="9" t="s">
        <v>32</v>
      </c>
      <c r="B47" s="3"/>
      <c r="C47" s="3"/>
      <c r="D47" s="6"/>
      <c r="E47" s="14"/>
      <c r="F47" s="17">
        <f>B47*COS($S$2)-C47*SIN($S$2)</f>
        <v>0</v>
      </c>
      <c r="G47" s="17">
        <f>B47*SIN($S$2)+C47*COS($S$2)</f>
        <v>0</v>
      </c>
      <c r="H47" s="17">
        <f>D47</f>
        <v>0</v>
      </c>
      <c r="I47" s="17"/>
      <c r="J47" s="17">
        <f>F47*$O$9+G47*$P$9+H47*$Q$9</f>
        <v>0</v>
      </c>
      <c r="K47" s="17">
        <f>F47*$O$6+G47*$P$6+H47*$Q$4</f>
        <v>0</v>
      </c>
      <c r="L47" s="14"/>
      <c r="M47" s="14"/>
      <c r="N47" s="14"/>
      <c r="O47" s="20" t="s">
        <v>28</v>
      </c>
      <c r="P47" s="20"/>
      <c r="Q47" s="20"/>
      <c r="R47" s="20"/>
      <c r="S47" s="20"/>
      <c r="T47" s="14"/>
      <c r="U47" s="14"/>
      <c r="V47" s="14"/>
      <c r="W47" s="14"/>
      <c r="X47" s="14"/>
      <c r="Y47" s="14"/>
      <c r="Z47" s="14"/>
      <c r="AA47" s="1"/>
      <c r="AB47" s="1"/>
      <c r="AC47" s="1"/>
      <c r="AD47" s="1"/>
      <c r="AE47" s="1"/>
    </row>
    <row r="48" spans="1:31" ht="12.75">
      <c r="A48" s="10" t="s">
        <v>31</v>
      </c>
      <c r="B48" s="7"/>
      <c r="C48" s="7"/>
      <c r="D48" s="7"/>
      <c r="E48" s="14"/>
      <c r="F48" s="17">
        <f>B48*COS($S$2)-C48*SIN($S$2)</f>
        <v>0</v>
      </c>
      <c r="G48" s="17">
        <f>B48*SIN($S$2)+C48*COS($S$2)</f>
        <v>0</v>
      </c>
      <c r="H48" s="17">
        <f>D48</f>
        <v>0</v>
      </c>
      <c r="I48" s="17"/>
      <c r="J48" s="17">
        <f>F48*$O$9+G48*$P$9+H48*$Q$9</f>
        <v>0</v>
      </c>
      <c r="K48" s="17">
        <f>F48*$O$6+G48*$P$6+H48*$Q$4</f>
        <v>0</v>
      </c>
      <c r="L48" s="14"/>
      <c r="M48" s="14"/>
      <c r="N48" s="14"/>
      <c r="O48" s="20"/>
      <c r="P48" s="34">
        <v>5</v>
      </c>
      <c r="Q48" s="34">
        <v>0</v>
      </c>
      <c r="R48" s="34">
        <v>-0.1</v>
      </c>
      <c r="S48" s="20"/>
      <c r="T48" s="17">
        <f>P48*COS($S$2)-Q48*SIN($S$2)</f>
        <v>-2.893725198123809</v>
      </c>
      <c r="U48" s="17">
        <f>P48*SIN($S$2)+Q48*COS($S$2)</f>
        <v>-4.0775427009098655</v>
      </c>
      <c r="V48" s="17">
        <f>R48</f>
        <v>-0.1</v>
      </c>
      <c r="W48" s="17"/>
      <c r="X48" s="17">
        <f>T48*$O$9+U48*$P$9+V48*$Q$9</f>
        <v>0.8370853839073451</v>
      </c>
      <c r="Y48" s="17">
        <f>T48*$O$6+U48*$P$6+V48*$Q$4</f>
        <v>-1.6228350349465508</v>
      </c>
      <c r="Z48" s="14"/>
      <c r="AA48" s="1"/>
      <c r="AB48" s="1"/>
      <c r="AC48" s="1"/>
      <c r="AD48" s="1"/>
      <c r="AE48" s="1"/>
    </row>
    <row r="49" spans="1:31" ht="12.75">
      <c r="A49" s="1"/>
      <c r="B49" s="3"/>
      <c r="C49" s="3"/>
      <c r="D49" s="3"/>
      <c r="E49" s="14"/>
      <c r="F49" s="17"/>
      <c r="G49" s="17"/>
      <c r="H49" s="17"/>
      <c r="I49" s="17"/>
      <c r="J49" s="17"/>
      <c r="K49" s="17"/>
      <c r="L49" s="14"/>
      <c r="M49" s="14"/>
      <c r="N49" s="14"/>
      <c r="O49" s="20"/>
      <c r="P49" s="20"/>
      <c r="Q49" s="20"/>
      <c r="R49" s="20"/>
      <c r="S49" s="20"/>
      <c r="T49" s="14"/>
      <c r="U49" s="14"/>
      <c r="V49" s="14"/>
      <c r="W49" s="14"/>
      <c r="X49" s="14"/>
      <c r="Y49" s="14"/>
      <c r="Z49" s="14"/>
      <c r="AA49" s="1"/>
      <c r="AB49" s="1"/>
      <c r="AC49" s="1"/>
      <c r="AD49" s="1"/>
      <c r="AE49" s="1"/>
    </row>
    <row r="50" spans="1:31" ht="12.75">
      <c r="A50" s="8" t="s">
        <v>39</v>
      </c>
      <c r="B50" s="12" t="s">
        <v>0</v>
      </c>
      <c r="C50" s="12" t="s">
        <v>1</v>
      </c>
      <c r="D50" s="12" t="s">
        <v>2</v>
      </c>
      <c r="E50" s="14"/>
      <c r="F50" s="17"/>
      <c r="G50" s="17"/>
      <c r="H50" s="17"/>
      <c r="I50" s="17"/>
      <c r="J50" s="17"/>
      <c r="K50" s="17"/>
      <c r="L50" s="14"/>
      <c r="M50" s="14"/>
      <c r="N50" s="14"/>
      <c r="O50" s="20" t="s">
        <v>29</v>
      </c>
      <c r="P50" s="20"/>
      <c r="Q50" s="20"/>
      <c r="R50" s="20"/>
      <c r="S50" s="20"/>
      <c r="T50" s="14"/>
      <c r="U50" s="14"/>
      <c r="V50" s="14"/>
      <c r="W50" s="14"/>
      <c r="X50" s="14"/>
      <c r="Y50" s="14"/>
      <c r="Z50" s="14"/>
      <c r="AA50" s="1"/>
      <c r="AB50" s="1"/>
      <c r="AC50" s="1"/>
      <c r="AD50" s="1"/>
      <c r="AE50" s="1"/>
    </row>
    <row r="51" spans="1:31" ht="12.75">
      <c r="A51" s="9" t="s">
        <v>32</v>
      </c>
      <c r="B51" s="3"/>
      <c r="C51" s="3"/>
      <c r="D51" s="3"/>
      <c r="E51" s="14"/>
      <c r="F51" s="17"/>
      <c r="G51" s="17"/>
      <c r="H51" s="17"/>
      <c r="I51" s="17"/>
      <c r="J51" s="17"/>
      <c r="K51" s="17"/>
      <c r="L51" s="14"/>
      <c r="M51" s="14"/>
      <c r="N51" s="14"/>
      <c r="O51" s="20"/>
      <c r="P51" s="34">
        <v>0</v>
      </c>
      <c r="Q51" s="34">
        <v>5</v>
      </c>
      <c r="R51" s="34">
        <v>-0.1</v>
      </c>
      <c r="S51" s="20"/>
      <c r="T51" s="17">
        <f>P51*COS($S$2)-Q51*SIN($S$2)</f>
        <v>4.0775427009098655</v>
      </c>
      <c r="U51" s="17">
        <f>P51*SIN($S$2)+Q51*COS($S$2)</f>
        <v>-2.893725198123809</v>
      </c>
      <c r="V51" s="17">
        <f>R51</f>
        <v>-0.1</v>
      </c>
      <c r="W51" s="17"/>
      <c r="X51" s="17">
        <f>T51*$O$9+U51*$P$9+V51*$Q$9</f>
        <v>4.929430804874808</v>
      </c>
      <c r="Y51" s="17">
        <f>T51*$O$6+U51*$P$6+V51*$Q$4</f>
        <v>0.15884428700400172</v>
      </c>
      <c r="Z51" s="14"/>
      <c r="AA51" s="1"/>
      <c r="AB51" s="1"/>
      <c r="AC51" s="1"/>
      <c r="AD51" s="1"/>
      <c r="AE51" s="1"/>
    </row>
    <row r="52" spans="1:31" ht="12.75">
      <c r="A52" s="13" t="s">
        <v>31</v>
      </c>
      <c r="B52" s="3"/>
      <c r="C52" s="3"/>
      <c r="D52" s="3"/>
      <c r="E52" s="14"/>
      <c r="F52" s="17"/>
      <c r="G52" s="17"/>
      <c r="H52" s="17"/>
      <c r="I52" s="17"/>
      <c r="J52" s="17"/>
      <c r="K52" s="17"/>
      <c r="L52" s="14"/>
      <c r="M52" s="14"/>
      <c r="N52" s="14"/>
      <c r="O52" s="20"/>
      <c r="P52" s="20"/>
      <c r="Q52" s="20"/>
      <c r="R52" s="20"/>
      <c r="S52" s="20"/>
      <c r="T52" s="14"/>
      <c r="U52" s="14"/>
      <c r="V52" s="14"/>
      <c r="W52" s="14"/>
      <c r="X52" s="14"/>
      <c r="Y52" s="14"/>
      <c r="Z52" s="14"/>
      <c r="AA52" s="1"/>
      <c r="AB52" s="1"/>
      <c r="AC52" s="1"/>
      <c r="AD52" s="1"/>
      <c r="AE52" s="1"/>
    </row>
    <row r="53" spans="1:31" ht="12.75">
      <c r="A53" s="10" t="s">
        <v>33</v>
      </c>
      <c r="B53" s="7"/>
      <c r="C53" s="7"/>
      <c r="D53" s="7"/>
      <c r="E53" s="14"/>
      <c r="F53" s="17"/>
      <c r="G53" s="17"/>
      <c r="H53" s="17"/>
      <c r="I53" s="17"/>
      <c r="J53" s="17"/>
      <c r="K53" s="17"/>
      <c r="L53" s="14"/>
      <c r="M53" s="14"/>
      <c r="N53" s="14"/>
      <c r="O53" s="20"/>
      <c r="P53" s="20"/>
      <c r="Q53" s="20"/>
      <c r="R53" s="20"/>
      <c r="S53" s="20"/>
      <c r="T53" s="14"/>
      <c r="U53" s="14"/>
      <c r="V53" s="14"/>
      <c r="W53" s="14"/>
      <c r="X53" s="14"/>
      <c r="Y53" s="14"/>
      <c r="Z53" s="14"/>
      <c r="AA53" s="1"/>
      <c r="AB53" s="1"/>
      <c r="AC53" s="1"/>
      <c r="AD53" s="1"/>
      <c r="AE53" s="1"/>
    </row>
    <row r="54" spans="1:31" ht="12.75">
      <c r="A54" s="13"/>
      <c r="B54" s="6"/>
      <c r="C54" s="6"/>
      <c r="D54" s="6"/>
      <c r="E54" s="14"/>
      <c r="F54" s="17"/>
      <c r="G54" s="17"/>
      <c r="H54" s="17"/>
      <c r="I54" s="17"/>
      <c r="J54" s="17"/>
      <c r="K54" s="17"/>
      <c r="L54" s="14"/>
      <c r="M54" s="14"/>
      <c r="N54" s="14"/>
      <c r="O54" s="39" t="s">
        <v>39</v>
      </c>
      <c r="P54" s="34"/>
      <c r="Q54" s="34"/>
      <c r="R54" s="34"/>
      <c r="S54" s="20"/>
      <c r="T54" s="14"/>
      <c r="U54" s="14"/>
      <c r="V54" s="14"/>
      <c r="W54" s="14"/>
      <c r="X54" s="14"/>
      <c r="Y54" s="14"/>
      <c r="Z54" s="14"/>
      <c r="AA54" s="1"/>
      <c r="AB54" s="1"/>
      <c r="AC54" s="1"/>
      <c r="AD54" s="1"/>
      <c r="AE54" s="1"/>
    </row>
    <row r="55" spans="1:31" ht="12.75">
      <c r="A55" s="8" t="s">
        <v>40</v>
      </c>
      <c r="B55" s="12" t="s">
        <v>0</v>
      </c>
      <c r="C55" s="12" t="s">
        <v>1</v>
      </c>
      <c r="D55" s="12" t="s">
        <v>2</v>
      </c>
      <c r="E55" s="14"/>
      <c r="F55" s="17"/>
      <c r="G55" s="17"/>
      <c r="H55" s="17"/>
      <c r="I55" s="17"/>
      <c r="J55" s="17"/>
      <c r="K55" s="17"/>
      <c r="L55" s="14"/>
      <c r="M55" s="14"/>
      <c r="N55" s="14"/>
      <c r="O55" s="21" t="s">
        <v>32</v>
      </c>
      <c r="P55" s="34">
        <f>B51</f>
        <v>0</v>
      </c>
      <c r="Q55" s="34">
        <f aca="true" t="shared" si="15" ref="Q55:R57">C51</f>
        <v>0</v>
      </c>
      <c r="R55" s="34">
        <f t="shared" si="15"/>
        <v>0</v>
      </c>
      <c r="S55" s="20"/>
      <c r="T55" s="17">
        <f>P55*COS($S$2)-Q55*SIN($S$2)</f>
        <v>0</v>
      </c>
      <c r="U55" s="17">
        <f>P55*SIN($S$2)+Q55*COS($S$2)</f>
        <v>0</v>
      </c>
      <c r="V55" s="17">
        <f>R55</f>
        <v>0</v>
      </c>
      <c r="W55" s="17"/>
      <c r="X55" s="17">
        <f>T55*$O$9+U55*$P$9+V55*$Q$9</f>
        <v>0</v>
      </c>
      <c r="Y55" s="17">
        <f>T55*$O$6+U55*$P$6+V55*$Q$4</f>
        <v>0</v>
      </c>
      <c r="Z55" s="14"/>
      <c r="AA55" s="1"/>
      <c r="AB55" s="1"/>
      <c r="AC55" s="1"/>
      <c r="AD55" s="1"/>
      <c r="AE55" s="1"/>
    </row>
    <row r="56" spans="1:31" ht="12.75">
      <c r="A56" s="9" t="s">
        <v>32</v>
      </c>
      <c r="B56" s="3"/>
      <c r="C56" s="3"/>
      <c r="D56" s="3"/>
      <c r="E56" s="14"/>
      <c r="F56" s="17"/>
      <c r="G56" s="17"/>
      <c r="H56" s="17"/>
      <c r="I56" s="17"/>
      <c r="J56" s="17"/>
      <c r="K56" s="17"/>
      <c r="L56" s="14"/>
      <c r="M56" s="14"/>
      <c r="N56" s="14"/>
      <c r="O56" s="21" t="s">
        <v>31</v>
      </c>
      <c r="P56" s="15">
        <f>B52</f>
        <v>0</v>
      </c>
      <c r="Q56" s="15">
        <f t="shared" si="15"/>
        <v>0</v>
      </c>
      <c r="R56" s="15">
        <f t="shared" si="15"/>
        <v>0</v>
      </c>
      <c r="S56" s="14"/>
      <c r="T56" s="17">
        <f>P56*COS($S$2)-Q56*SIN($S$2)</f>
        <v>0</v>
      </c>
      <c r="U56" s="17">
        <f>P56*SIN($S$2)+Q56*COS($S$2)</f>
        <v>0</v>
      </c>
      <c r="V56" s="17">
        <f>R56</f>
        <v>0</v>
      </c>
      <c r="W56" s="17"/>
      <c r="X56" s="17">
        <f>T56*$O$9+U56*$P$9+V56*$Q$9</f>
        <v>0</v>
      </c>
      <c r="Y56" s="17">
        <f>T56*$O$6+U56*$P$6+V56*$Q$4</f>
        <v>0</v>
      </c>
      <c r="Z56" s="14"/>
      <c r="AA56" s="1"/>
      <c r="AB56" s="1"/>
      <c r="AC56" s="1"/>
      <c r="AD56" s="1"/>
      <c r="AE56" s="1"/>
    </row>
    <row r="57" spans="1:31" ht="12.75">
      <c r="A57" s="13" t="s">
        <v>31</v>
      </c>
      <c r="B57" s="3"/>
      <c r="C57" s="3"/>
      <c r="D57" s="3"/>
      <c r="E57" s="14"/>
      <c r="F57" s="17"/>
      <c r="G57" s="17"/>
      <c r="H57" s="17"/>
      <c r="I57" s="17"/>
      <c r="J57" s="17"/>
      <c r="K57" s="17"/>
      <c r="L57" s="14"/>
      <c r="M57" s="14"/>
      <c r="N57" s="20"/>
      <c r="O57" s="21" t="s">
        <v>33</v>
      </c>
      <c r="P57" s="34">
        <f>B53</f>
        <v>0</v>
      </c>
      <c r="Q57" s="34">
        <f t="shared" si="15"/>
        <v>0</v>
      </c>
      <c r="R57" s="34">
        <f t="shared" si="15"/>
        <v>0</v>
      </c>
      <c r="S57" s="20"/>
      <c r="T57" s="17">
        <f>P57*COS($S$2)-Q57*SIN($S$2)</f>
        <v>0</v>
      </c>
      <c r="U57" s="17">
        <f>P57*SIN($S$2)+Q57*COS($S$2)</f>
        <v>0</v>
      </c>
      <c r="V57" s="17">
        <f>R57</f>
        <v>0</v>
      </c>
      <c r="W57" s="17"/>
      <c r="X57" s="17">
        <f>T57*$O$9+U57*$P$9+V57*$Q$9</f>
        <v>0</v>
      </c>
      <c r="Y57" s="17">
        <f>T57*$O$6+U57*$P$6+V57*$Q$4</f>
        <v>0</v>
      </c>
      <c r="Z57" s="14"/>
      <c r="AA57" s="1"/>
      <c r="AB57" s="1"/>
      <c r="AC57" s="1"/>
      <c r="AD57" s="1"/>
      <c r="AE57" s="1"/>
    </row>
    <row r="58" spans="1:31" ht="12.75">
      <c r="A58" s="10" t="s">
        <v>33</v>
      </c>
      <c r="B58" s="7"/>
      <c r="C58" s="7"/>
      <c r="D58" s="7"/>
      <c r="E58" s="14"/>
      <c r="F58" s="17"/>
      <c r="G58" s="17"/>
      <c r="H58" s="17"/>
      <c r="I58" s="17"/>
      <c r="J58" s="17"/>
      <c r="K58" s="17"/>
      <c r="L58" s="14"/>
      <c r="M58" s="14"/>
      <c r="N58" s="20"/>
      <c r="O58" s="21" t="s">
        <v>37</v>
      </c>
      <c r="P58" s="34">
        <f>P55</f>
        <v>0</v>
      </c>
      <c r="Q58" s="34">
        <f>Q55</f>
        <v>0</v>
      </c>
      <c r="R58" s="34">
        <f>R55</f>
        <v>0</v>
      </c>
      <c r="S58" s="20"/>
      <c r="T58" s="17">
        <f>P58*COS($S$2)-Q58*SIN($S$2)</f>
        <v>0</v>
      </c>
      <c r="U58" s="17">
        <f>P58*SIN($S$2)+Q58*COS($S$2)</f>
        <v>0</v>
      </c>
      <c r="V58" s="17">
        <f>R58</f>
        <v>0</v>
      </c>
      <c r="W58" s="17"/>
      <c r="X58" s="17">
        <f>T58*$O$9+U58*$P$9+V58*$Q$9</f>
        <v>0</v>
      </c>
      <c r="Y58" s="17">
        <f>T58*$O$6+U58*$P$6+V58*$Q$4</f>
        <v>0</v>
      </c>
      <c r="Z58" s="14"/>
      <c r="AA58" s="1"/>
      <c r="AB58" s="1"/>
      <c r="AC58" s="1"/>
      <c r="AD58" s="1"/>
      <c r="AE58" s="1"/>
    </row>
    <row r="59" spans="1:31" ht="12.75">
      <c r="A59" s="3"/>
      <c r="B59" s="3"/>
      <c r="C59" s="3"/>
      <c r="D59" s="3"/>
      <c r="E59" s="14"/>
      <c r="F59" s="17"/>
      <c r="G59" s="17"/>
      <c r="H59" s="17"/>
      <c r="I59" s="17"/>
      <c r="J59" s="17"/>
      <c r="K59" s="17"/>
      <c r="L59" s="14"/>
      <c r="M59" s="14"/>
      <c r="N59" s="20"/>
      <c r="O59" s="39"/>
      <c r="P59" s="34"/>
      <c r="Q59" s="34"/>
      <c r="R59" s="34"/>
      <c r="S59" s="20"/>
      <c r="T59" s="14"/>
      <c r="U59" s="14"/>
      <c r="V59" s="14"/>
      <c r="W59" s="14"/>
      <c r="X59" s="14"/>
      <c r="Y59" s="14"/>
      <c r="Z59" s="14"/>
      <c r="AA59" s="1"/>
      <c r="AB59" s="1"/>
      <c r="AC59" s="1"/>
      <c r="AD59" s="1"/>
      <c r="AE59" s="1"/>
    </row>
    <row r="60" spans="1:31" ht="12.75">
      <c r="A60" s="8" t="s">
        <v>41</v>
      </c>
      <c r="B60" s="12" t="s">
        <v>0</v>
      </c>
      <c r="C60" s="12" t="s">
        <v>1</v>
      </c>
      <c r="D60" s="12" t="s">
        <v>2</v>
      </c>
      <c r="E60" s="14"/>
      <c r="F60" s="17"/>
      <c r="G60" s="17"/>
      <c r="H60" s="17"/>
      <c r="I60" s="17"/>
      <c r="J60" s="17"/>
      <c r="K60" s="17"/>
      <c r="L60" s="14"/>
      <c r="M60" s="14"/>
      <c r="N60" s="20"/>
      <c r="O60" s="39" t="s">
        <v>40</v>
      </c>
      <c r="P60" s="34"/>
      <c r="Q60" s="34"/>
      <c r="R60" s="34"/>
      <c r="S60" s="20"/>
      <c r="T60" s="14"/>
      <c r="U60" s="14"/>
      <c r="V60" s="14"/>
      <c r="W60" s="14"/>
      <c r="X60" s="14"/>
      <c r="Y60" s="14"/>
      <c r="Z60" s="14"/>
      <c r="AA60" s="1"/>
      <c r="AB60" s="1"/>
      <c r="AC60" s="1"/>
      <c r="AD60" s="1"/>
      <c r="AE60" s="1"/>
    </row>
    <row r="61" spans="1:31" ht="12.75">
      <c r="A61" s="9" t="s">
        <v>32</v>
      </c>
      <c r="B61" s="3"/>
      <c r="C61" s="3"/>
      <c r="D61" s="3"/>
      <c r="E61" s="14"/>
      <c r="F61" s="17"/>
      <c r="G61" s="17"/>
      <c r="H61" s="17"/>
      <c r="I61" s="17"/>
      <c r="J61" s="17"/>
      <c r="K61" s="17"/>
      <c r="L61" s="14"/>
      <c r="M61" s="14"/>
      <c r="N61" s="20"/>
      <c r="O61" s="21" t="s">
        <v>32</v>
      </c>
      <c r="P61" s="34">
        <f aca="true" t="shared" si="16" ref="P61:R63">B56</f>
        <v>0</v>
      </c>
      <c r="Q61" s="34">
        <f t="shared" si="16"/>
        <v>0</v>
      </c>
      <c r="R61" s="34">
        <f t="shared" si="16"/>
        <v>0</v>
      </c>
      <c r="S61" s="20"/>
      <c r="T61" s="17">
        <f>P61*COS($S$2)-Q61*SIN($S$2)</f>
        <v>0</v>
      </c>
      <c r="U61" s="17">
        <f>P61*SIN($S$2)+Q61*COS($S$2)</f>
        <v>0</v>
      </c>
      <c r="V61" s="17">
        <f>R61</f>
        <v>0</v>
      </c>
      <c r="W61" s="17"/>
      <c r="X61" s="17">
        <f>T61*$O$9+U61*$P$9+V61*$Q$9</f>
        <v>0</v>
      </c>
      <c r="Y61" s="17">
        <f>T61*$O$6+U61*$P$6+V61*$Q$4</f>
        <v>0</v>
      </c>
      <c r="Z61" s="14"/>
      <c r="AA61" s="1"/>
      <c r="AB61" s="1"/>
      <c r="AC61" s="1"/>
      <c r="AD61" s="1"/>
      <c r="AE61" s="1"/>
    </row>
    <row r="62" spans="1:31" ht="12.75">
      <c r="A62" s="13" t="s">
        <v>31</v>
      </c>
      <c r="B62" s="3"/>
      <c r="C62" s="3"/>
      <c r="D62" s="3"/>
      <c r="E62" s="14"/>
      <c r="F62" s="17"/>
      <c r="G62" s="17"/>
      <c r="H62" s="17"/>
      <c r="I62" s="17"/>
      <c r="J62" s="17"/>
      <c r="K62" s="17"/>
      <c r="L62" s="14"/>
      <c r="M62" s="14"/>
      <c r="N62" s="20"/>
      <c r="O62" s="21" t="s">
        <v>31</v>
      </c>
      <c r="P62" s="34">
        <f t="shared" si="16"/>
        <v>0</v>
      </c>
      <c r="Q62" s="34">
        <f t="shared" si="16"/>
        <v>0</v>
      </c>
      <c r="R62" s="34">
        <f t="shared" si="16"/>
        <v>0</v>
      </c>
      <c r="S62" s="20"/>
      <c r="T62" s="17">
        <f>P62*COS($S$2)-Q62*SIN($S$2)</f>
        <v>0</v>
      </c>
      <c r="U62" s="17">
        <f>P62*SIN($S$2)+Q62*COS($S$2)</f>
        <v>0</v>
      </c>
      <c r="V62" s="17">
        <f>R62</f>
        <v>0</v>
      </c>
      <c r="W62" s="17"/>
      <c r="X62" s="17">
        <f>T62*$O$9+U62*$P$9+V62*$Q$9</f>
        <v>0</v>
      </c>
      <c r="Y62" s="17">
        <f>T62*$O$6+U62*$P$6+V62*$Q$4</f>
        <v>0</v>
      </c>
      <c r="Z62" s="14"/>
      <c r="AA62" s="1"/>
      <c r="AB62" s="1"/>
      <c r="AC62" s="1"/>
      <c r="AD62" s="1"/>
      <c r="AE62" s="1"/>
    </row>
    <row r="63" spans="1:31" ht="12.75">
      <c r="A63" s="9" t="s">
        <v>33</v>
      </c>
      <c r="B63" s="6"/>
      <c r="C63" s="6"/>
      <c r="D63" s="6"/>
      <c r="E63" s="14"/>
      <c r="F63" s="17"/>
      <c r="G63" s="17"/>
      <c r="H63" s="17"/>
      <c r="I63" s="17"/>
      <c r="J63" s="17"/>
      <c r="K63" s="17"/>
      <c r="L63" s="14"/>
      <c r="M63" s="14"/>
      <c r="N63" s="20"/>
      <c r="O63" s="21" t="s">
        <v>33</v>
      </c>
      <c r="P63" s="34">
        <f t="shared" si="16"/>
        <v>0</v>
      </c>
      <c r="Q63" s="34">
        <f t="shared" si="16"/>
        <v>0</v>
      </c>
      <c r="R63" s="34">
        <f t="shared" si="16"/>
        <v>0</v>
      </c>
      <c r="S63" s="20"/>
      <c r="T63" s="17">
        <f>P63*COS($S$2)-Q63*SIN($S$2)</f>
        <v>0</v>
      </c>
      <c r="U63" s="17">
        <f>P63*SIN($S$2)+Q63*COS($S$2)</f>
        <v>0</v>
      </c>
      <c r="V63" s="17">
        <f>R63</f>
        <v>0</v>
      </c>
      <c r="W63" s="17"/>
      <c r="X63" s="17">
        <f>T63*$O$9+U63*$P$9+V63*$Q$9</f>
        <v>0</v>
      </c>
      <c r="Y63" s="17">
        <f>T63*$O$6+U63*$P$6+V63*$Q$4</f>
        <v>0</v>
      </c>
      <c r="Z63" s="14"/>
      <c r="AA63" s="14"/>
      <c r="AB63" s="1"/>
      <c r="AC63" s="1"/>
      <c r="AD63" s="1"/>
      <c r="AE63" s="1"/>
    </row>
    <row r="64" spans="1:31" ht="12.75">
      <c r="A64" s="10" t="s">
        <v>37</v>
      </c>
      <c r="B64" s="7"/>
      <c r="C64" s="7"/>
      <c r="D64" s="7"/>
      <c r="E64" s="14"/>
      <c r="F64" s="17"/>
      <c r="G64" s="17"/>
      <c r="H64" s="17"/>
      <c r="I64" s="17"/>
      <c r="J64" s="17"/>
      <c r="K64" s="17"/>
      <c r="L64" s="14"/>
      <c r="M64" s="14"/>
      <c r="N64" s="20"/>
      <c r="O64" s="21" t="s">
        <v>37</v>
      </c>
      <c r="P64" s="34">
        <f>P61</f>
        <v>0</v>
      </c>
      <c r="Q64" s="34">
        <f>Q61</f>
        <v>0</v>
      </c>
      <c r="R64" s="34">
        <f>R61</f>
        <v>0</v>
      </c>
      <c r="S64" s="20"/>
      <c r="T64" s="17">
        <f>P64*COS($S$2)-Q64*SIN($S$2)</f>
        <v>0</v>
      </c>
      <c r="U64" s="17">
        <f>P64*SIN($S$2)+Q64*COS($S$2)</f>
        <v>0</v>
      </c>
      <c r="V64" s="17">
        <f>R64</f>
        <v>0</v>
      </c>
      <c r="W64" s="17"/>
      <c r="X64" s="17">
        <f>T64*$O$9+U64*$P$9+V64*$Q$9</f>
        <v>0</v>
      </c>
      <c r="Y64" s="17">
        <f>T64*$O$6+U64*$P$6+V64*$Q$4</f>
        <v>0</v>
      </c>
      <c r="Z64" s="14"/>
      <c r="AA64" s="14"/>
      <c r="AB64" s="1"/>
      <c r="AC64" s="1"/>
      <c r="AD64" s="1"/>
      <c r="AE64" s="1"/>
    </row>
    <row r="65" spans="1:31" ht="12.75">
      <c r="A65" s="13"/>
      <c r="B65" s="3"/>
      <c r="C65" s="3"/>
      <c r="D65" s="3"/>
      <c r="E65" s="14"/>
      <c r="F65" s="17"/>
      <c r="G65" s="17"/>
      <c r="H65" s="17"/>
      <c r="I65" s="17"/>
      <c r="J65" s="17"/>
      <c r="K65" s="17"/>
      <c r="L65" s="14"/>
      <c r="M65" s="14"/>
      <c r="N65" s="20"/>
      <c r="O65" s="20"/>
      <c r="P65" s="34"/>
      <c r="Q65" s="34"/>
      <c r="R65" s="34"/>
      <c r="S65" s="20"/>
      <c r="T65" s="14"/>
      <c r="U65" s="14"/>
      <c r="V65" s="14"/>
      <c r="W65" s="14"/>
      <c r="X65" s="14"/>
      <c r="Y65" s="14"/>
      <c r="Z65" s="14"/>
      <c r="AA65" s="14"/>
      <c r="AB65" s="1"/>
      <c r="AC65" s="1"/>
      <c r="AD65" s="1"/>
      <c r="AE65" s="1"/>
    </row>
    <row r="66" spans="1:31" ht="12.75">
      <c r="A66" s="8" t="s">
        <v>42</v>
      </c>
      <c r="B66" s="12" t="s">
        <v>0</v>
      </c>
      <c r="C66" s="12" t="s">
        <v>1</v>
      </c>
      <c r="D66" s="12" t="s">
        <v>2</v>
      </c>
      <c r="E66" s="20"/>
      <c r="F66" s="17"/>
      <c r="G66" s="17"/>
      <c r="H66" s="17"/>
      <c r="I66" s="17"/>
      <c r="J66" s="17"/>
      <c r="K66" s="17"/>
      <c r="L66" s="14"/>
      <c r="M66" s="14"/>
      <c r="N66" s="20"/>
      <c r="O66" s="39" t="s">
        <v>41</v>
      </c>
      <c r="P66" s="34"/>
      <c r="Q66" s="34"/>
      <c r="R66" s="34"/>
      <c r="S66" s="20"/>
      <c r="T66" s="14"/>
      <c r="U66" s="14"/>
      <c r="V66" s="14"/>
      <c r="W66" s="14"/>
      <c r="X66" s="14"/>
      <c r="Y66" s="14"/>
      <c r="Z66" s="14"/>
      <c r="AA66" s="14"/>
      <c r="AB66" s="1"/>
      <c r="AC66" s="1"/>
      <c r="AD66" s="1"/>
      <c r="AE66" s="1"/>
    </row>
    <row r="67" spans="1:31" ht="12.75">
      <c r="A67" s="9" t="s">
        <v>32</v>
      </c>
      <c r="B67" s="3"/>
      <c r="C67" s="3"/>
      <c r="D67" s="3"/>
      <c r="E67" s="20"/>
      <c r="F67" s="17"/>
      <c r="G67" s="17"/>
      <c r="H67" s="17"/>
      <c r="I67" s="17"/>
      <c r="J67" s="17"/>
      <c r="K67" s="17"/>
      <c r="L67" s="14"/>
      <c r="M67" s="14"/>
      <c r="N67" s="20"/>
      <c r="O67" s="21" t="s">
        <v>32</v>
      </c>
      <c r="P67" s="34">
        <f aca="true" t="shared" si="17" ref="P67:R70">B61</f>
        <v>0</v>
      </c>
      <c r="Q67" s="34">
        <f t="shared" si="17"/>
        <v>0</v>
      </c>
      <c r="R67" s="34">
        <f t="shared" si="17"/>
        <v>0</v>
      </c>
      <c r="S67" s="20"/>
      <c r="T67" s="17">
        <f>P67*COS($S$2)-Q67*SIN($S$2)</f>
        <v>0</v>
      </c>
      <c r="U67" s="17">
        <f>P67*SIN($S$2)+Q67*COS($S$2)</f>
        <v>0</v>
      </c>
      <c r="V67" s="17">
        <f>R67</f>
        <v>0</v>
      </c>
      <c r="W67" s="17"/>
      <c r="X67" s="17">
        <f>T67*$O$9+U67*$P$9+V67*$Q$9</f>
        <v>0</v>
      </c>
      <c r="Y67" s="17">
        <f>T67*$O$6+U67*$P$6+V67*$Q$4</f>
        <v>0</v>
      </c>
      <c r="Z67" s="14"/>
      <c r="AA67" s="14"/>
      <c r="AB67" s="1"/>
      <c r="AC67" s="1"/>
      <c r="AD67" s="1"/>
      <c r="AE67" s="1"/>
    </row>
    <row r="68" spans="1:31" ht="12.75">
      <c r="A68" s="13" t="s">
        <v>31</v>
      </c>
      <c r="B68" s="3"/>
      <c r="C68" s="3"/>
      <c r="D68" s="3"/>
      <c r="E68" s="20"/>
      <c r="F68" s="17"/>
      <c r="G68" s="17"/>
      <c r="H68" s="17"/>
      <c r="I68" s="17"/>
      <c r="J68" s="17"/>
      <c r="K68" s="17"/>
      <c r="L68" s="14"/>
      <c r="M68" s="14"/>
      <c r="N68" s="20"/>
      <c r="O68" s="21" t="s">
        <v>31</v>
      </c>
      <c r="P68" s="34">
        <f t="shared" si="17"/>
        <v>0</v>
      </c>
      <c r="Q68" s="34">
        <f t="shared" si="17"/>
        <v>0</v>
      </c>
      <c r="R68" s="34">
        <f t="shared" si="17"/>
        <v>0</v>
      </c>
      <c r="S68" s="20"/>
      <c r="T68" s="17">
        <f>P68*COS($S$2)-Q68*SIN($S$2)</f>
        <v>0</v>
      </c>
      <c r="U68" s="17">
        <f>P68*SIN($S$2)+Q68*COS($S$2)</f>
        <v>0</v>
      </c>
      <c r="V68" s="17">
        <f>R68</f>
        <v>0</v>
      </c>
      <c r="W68" s="17"/>
      <c r="X68" s="17">
        <f>T68*$O$9+U68*$P$9+V68*$Q$9</f>
        <v>0</v>
      </c>
      <c r="Y68" s="17">
        <f>T68*$O$6+U68*$P$6+V68*$Q$4</f>
        <v>0</v>
      </c>
      <c r="Z68" s="14"/>
      <c r="AA68" s="14"/>
      <c r="AB68" s="1"/>
      <c r="AC68" s="1"/>
      <c r="AD68" s="1"/>
      <c r="AE68" s="1"/>
    </row>
    <row r="69" spans="1:31" ht="12.75">
      <c r="A69" s="9" t="s">
        <v>33</v>
      </c>
      <c r="B69" s="6"/>
      <c r="C69" s="6"/>
      <c r="D69" s="6"/>
      <c r="E69" s="14"/>
      <c r="F69" s="17"/>
      <c r="G69" s="17"/>
      <c r="H69" s="17"/>
      <c r="I69" s="17"/>
      <c r="J69" s="17"/>
      <c r="K69" s="17"/>
      <c r="L69" s="14"/>
      <c r="M69" s="14"/>
      <c r="N69" s="20"/>
      <c r="O69" s="21" t="s">
        <v>33</v>
      </c>
      <c r="P69" s="34">
        <f t="shared" si="17"/>
        <v>0</v>
      </c>
      <c r="Q69" s="34">
        <f t="shared" si="17"/>
        <v>0</v>
      </c>
      <c r="R69" s="34">
        <f t="shared" si="17"/>
        <v>0</v>
      </c>
      <c r="S69" s="20"/>
      <c r="T69" s="17">
        <f>P69*COS($S$2)-Q69*SIN($S$2)</f>
        <v>0</v>
      </c>
      <c r="U69" s="17">
        <f>P69*SIN($S$2)+Q69*COS($S$2)</f>
        <v>0</v>
      </c>
      <c r="V69" s="17">
        <f>R69</f>
        <v>0</v>
      </c>
      <c r="W69" s="17"/>
      <c r="X69" s="17">
        <f>T69*$O$9+U69*$P$9+V69*$Q$9</f>
        <v>0</v>
      </c>
      <c r="Y69" s="17">
        <f>T69*$O$6+U69*$P$6+V69*$Q$4</f>
        <v>0</v>
      </c>
      <c r="Z69" s="14"/>
      <c r="AA69" s="14"/>
      <c r="AB69" s="1"/>
      <c r="AC69" s="1"/>
      <c r="AD69" s="1"/>
      <c r="AE69" s="1"/>
    </row>
    <row r="70" spans="1:31" ht="12.75">
      <c r="A70" s="10" t="s">
        <v>37</v>
      </c>
      <c r="B70" s="7"/>
      <c r="C70" s="7"/>
      <c r="D70" s="7"/>
      <c r="E70" s="14"/>
      <c r="F70" s="17"/>
      <c r="G70" s="17"/>
      <c r="H70" s="17"/>
      <c r="I70" s="17"/>
      <c r="J70" s="17"/>
      <c r="K70" s="17"/>
      <c r="L70" s="14"/>
      <c r="M70" s="14"/>
      <c r="N70" s="20"/>
      <c r="O70" s="21" t="s">
        <v>37</v>
      </c>
      <c r="P70" s="34">
        <f t="shared" si="17"/>
        <v>0</v>
      </c>
      <c r="Q70" s="34">
        <f t="shared" si="17"/>
        <v>0</v>
      </c>
      <c r="R70" s="34">
        <f t="shared" si="17"/>
        <v>0</v>
      </c>
      <c r="S70" s="20"/>
      <c r="T70" s="17">
        <f>P70*COS($S$2)-Q70*SIN($S$2)</f>
        <v>0</v>
      </c>
      <c r="U70" s="17">
        <f>P70*SIN($S$2)+Q70*COS($S$2)</f>
        <v>0</v>
      </c>
      <c r="V70" s="17">
        <f>R70</f>
        <v>0</v>
      </c>
      <c r="W70" s="17"/>
      <c r="X70" s="17">
        <f>T70*$O$9+U70*$P$9+V70*$Q$9</f>
        <v>0</v>
      </c>
      <c r="Y70" s="17">
        <f>T70*$O$6+U70*$P$6+V70*$Q$4</f>
        <v>0</v>
      </c>
      <c r="Z70" s="14"/>
      <c r="AA70" s="14"/>
      <c r="AB70" s="1"/>
      <c r="AC70" s="1"/>
      <c r="AD70" s="1"/>
      <c r="AE70" s="1"/>
    </row>
    <row r="71" spans="1:31" ht="12.75">
      <c r="A71" s="5"/>
      <c r="B71" s="3"/>
      <c r="C71" s="3"/>
      <c r="D71" s="3"/>
      <c r="E71" s="14"/>
      <c r="F71" s="17"/>
      <c r="G71" s="17"/>
      <c r="H71" s="17"/>
      <c r="I71" s="17"/>
      <c r="J71" s="17"/>
      <c r="K71" s="17"/>
      <c r="L71" s="14"/>
      <c r="M71" s="14"/>
      <c r="N71" s="20"/>
      <c r="O71" s="21" t="s">
        <v>38</v>
      </c>
      <c r="P71" s="34">
        <f>P67</f>
        <v>0</v>
      </c>
      <c r="Q71" s="34">
        <f>Q67</f>
        <v>0</v>
      </c>
      <c r="R71" s="34">
        <f>R67</f>
        <v>0</v>
      </c>
      <c r="S71" s="20"/>
      <c r="T71" s="17">
        <f>P71*COS($S$2)-Q71*SIN($S$2)</f>
        <v>0</v>
      </c>
      <c r="U71" s="17">
        <f>P71*SIN($S$2)+Q71*COS($S$2)</f>
        <v>0</v>
      </c>
      <c r="V71" s="17">
        <f>R71</f>
        <v>0</v>
      </c>
      <c r="W71" s="17"/>
      <c r="X71" s="17">
        <f>T71*$O$9+U71*$P$9+V71*$Q$9</f>
        <v>0</v>
      </c>
      <c r="Y71" s="17">
        <f>T71*$O$6+U71*$P$6+V71*$Q$4</f>
        <v>0</v>
      </c>
      <c r="Z71" s="14"/>
      <c r="AA71" s="14"/>
      <c r="AB71" s="1"/>
      <c r="AC71" s="1"/>
      <c r="AD71" s="1"/>
      <c r="AE71" s="1"/>
    </row>
    <row r="72" spans="1:31" ht="12.75">
      <c r="A72" s="5"/>
      <c r="B72" s="3"/>
      <c r="C72" s="3"/>
      <c r="D72" s="3"/>
      <c r="E72" s="14"/>
      <c r="F72" s="17"/>
      <c r="G72" s="17"/>
      <c r="H72" s="17"/>
      <c r="I72" s="17"/>
      <c r="J72" s="17"/>
      <c r="K72" s="17"/>
      <c r="L72" s="14"/>
      <c r="M72" s="14"/>
      <c r="N72" s="20"/>
      <c r="O72" s="20"/>
      <c r="P72" s="34"/>
      <c r="Q72" s="34"/>
      <c r="R72" s="34"/>
      <c r="S72" s="20"/>
      <c r="T72" s="14"/>
      <c r="U72" s="14"/>
      <c r="V72" s="14"/>
      <c r="W72" s="14"/>
      <c r="X72" s="14"/>
      <c r="Y72" s="14"/>
      <c r="Z72" s="14"/>
      <c r="AA72" s="14"/>
      <c r="AB72" s="1"/>
      <c r="AC72" s="1"/>
      <c r="AD72" s="1"/>
      <c r="AE72" s="1"/>
    </row>
    <row r="73" spans="1:31" ht="12.75">
      <c r="A73" s="5"/>
      <c r="B73" s="6"/>
      <c r="C73" s="6"/>
      <c r="D73" s="6"/>
      <c r="E73" s="14"/>
      <c r="F73" s="17"/>
      <c r="G73" s="17"/>
      <c r="H73" s="17"/>
      <c r="I73" s="17"/>
      <c r="J73" s="17"/>
      <c r="K73" s="17"/>
      <c r="L73" s="14"/>
      <c r="M73" s="14"/>
      <c r="N73" s="20"/>
      <c r="O73" s="39" t="s">
        <v>42</v>
      </c>
      <c r="P73" s="34"/>
      <c r="Q73" s="34"/>
      <c r="R73" s="34"/>
      <c r="S73" s="20"/>
      <c r="T73" s="14"/>
      <c r="U73" s="14"/>
      <c r="V73" s="14"/>
      <c r="W73" s="14"/>
      <c r="X73" s="14"/>
      <c r="Y73" s="14"/>
      <c r="Z73" s="14"/>
      <c r="AA73" s="14"/>
      <c r="AB73" s="1"/>
      <c r="AC73" s="1"/>
      <c r="AD73" s="1"/>
      <c r="AE73" s="1"/>
    </row>
    <row r="74" spans="1:31" ht="12.75">
      <c r="A74" s="5"/>
      <c r="B74" s="6"/>
      <c r="C74" s="6"/>
      <c r="D74" s="6"/>
      <c r="E74" s="14"/>
      <c r="F74" s="17"/>
      <c r="G74" s="17"/>
      <c r="H74" s="17"/>
      <c r="I74" s="17"/>
      <c r="J74" s="17"/>
      <c r="K74" s="17"/>
      <c r="L74" s="14"/>
      <c r="M74" s="14"/>
      <c r="N74" s="20"/>
      <c r="O74" s="21" t="s">
        <v>32</v>
      </c>
      <c r="P74" s="34">
        <f aca="true" t="shared" si="18" ref="P74:R77">B67</f>
        <v>0</v>
      </c>
      <c r="Q74" s="34">
        <f t="shared" si="18"/>
        <v>0</v>
      </c>
      <c r="R74" s="34">
        <f t="shared" si="18"/>
        <v>0</v>
      </c>
      <c r="S74" s="20"/>
      <c r="T74" s="17">
        <f>P74*COS($S$2)-Q74*SIN($S$2)</f>
        <v>0</v>
      </c>
      <c r="U74" s="17">
        <f>P74*SIN($S$2)+Q74*COS($S$2)</f>
        <v>0</v>
      </c>
      <c r="V74" s="17">
        <f>R74</f>
        <v>0</v>
      </c>
      <c r="W74" s="17"/>
      <c r="X74" s="17">
        <f>T74*$O$9+U74*$P$9+V74*$Q$9</f>
        <v>0</v>
      </c>
      <c r="Y74" s="17">
        <f>T74*$O$6+U74*$P$6+V74*$Q$4</f>
        <v>0</v>
      </c>
      <c r="Z74" s="14"/>
      <c r="AA74" s="14"/>
      <c r="AB74" s="1"/>
      <c r="AC74" s="1"/>
      <c r="AD74" s="1"/>
      <c r="AE74" s="1"/>
    </row>
    <row r="75" spans="1:31" ht="12.75">
      <c r="A75" s="5"/>
      <c r="B75" s="5"/>
      <c r="C75" s="5"/>
      <c r="D75" s="5"/>
      <c r="E75" s="14"/>
      <c r="F75" s="14"/>
      <c r="G75" s="14"/>
      <c r="H75" s="14"/>
      <c r="I75" s="14"/>
      <c r="J75" s="14"/>
      <c r="K75" s="14"/>
      <c r="L75" s="14"/>
      <c r="M75" s="14"/>
      <c r="N75" s="20"/>
      <c r="O75" s="21" t="s">
        <v>31</v>
      </c>
      <c r="P75" s="34">
        <f t="shared" si="18"/>
        <v>0</v>
      </c>
      <c r="Q75" s="34">
        <f t="shared" si="18"/>
        <v>0</v>
      </c>
      <c r="R75" s="34">
        <f t="shared" si="18"/>
        <v>0</v>
      </c>
      <c r="S75" s="20"/>
      <c r="T75" s="17">
        <f>P75*COS($S$2)-Q75*SIN($S$2)</f>
        <v>0</v>
      </c>
      <c r="U75" s="17">
        <f>P75*SIN($S$2)+Q75*COS($S$2)</f>
        <v>0</v>
      </c>
      <c r="V75" s="17">
        <f>R75</f>
        <v>0</v>
      </c>
      <c r="W75" s="17"/>
      <c r="X75" s="17">
        <f>T75*$O$9+U75*$P$9+V75*$Q$9</f>
        <v>0</v>
      </c>
      <c r="Y75" s="17">
        <f>T75*$O$6+U75*$P$6+V75*$Q$4</f>
        <v>0</v>
      </c>
      <c r="Z75" s="14"/>
      <c r="AA75" s="14"/>
      <c r="AB75" s="1"/>
      <c r="AC75" s="1"/>
      <c r="AD75" s="1"/>
      <c r="AE75" s="1"/>
    </row>
    <row r="76" spans="1:31" ht="12.75">
      <c r="A76" s="5"/>
      <c r="B76" s="5"/>
      <c r="C76" s="5"/>
      <c r="D76" s="5"/>
      <c r="E76" s="14"/>
      <c r="F76" s="14"/>
      <c r="G76" s="14"/>
      <c r="H76" s="14"/>
      <c r="I76" s="14"/>
      <c r="J76" s="14"/>
      <c r="K76" s="14"/>
      <c r="L76" s="14"/>
      <c r="M76" s="14"/>
      <c r="N76" s="20"/>
      <c r="O76" s="21" t="s">
        <v>33</v>
      </c>
      <c r="P76" s="34">
        <f t="shared" si="18"/>
        <v>0</v>
      </c>
      <c r="Q76" s="34">
        <f t="shared" si="18"/>
        <v>0</v>
      </c>
      <c r="R76" s="34">
        <f t="shared" si="18"/>
        <v>0</v>
      </c>
      <c r="S76" s="20"/>
      <c r="T76" s="17">
        <f>P76*COS($S$2)-Q76*SIN($S$2)</f>
        <v>0</v>
      </c>
      <c r="U76" s="17">
        <f>P76*SIN($S$2)+Q76*COS($S$2)</f>
        <v>0</v>
      </c>
      <c r="V76" s="17">
        <f>R76</f>
        <v>0</v>
      </c>
      <c r="W76" s="17"/>
      <c r="X76" s="17">
        <f>T76*$O$9+U76*$P$9+V76*$Q$9</f>
        <v>0</v>
      </c>
      <c r="Y76" s="17">
        <f>T76*$O$6+U76*$P$6+V76*$Q$4</f>
        <v>0</v>
      </c>
      <c r="Z76" s="14"/>
      <c r="AA76" s="14"/>
      <c r="AB76" s="1"/>
      <c r="AC76" s="1"/>
      <c r="AD76" s="1"/>
      <c r="AE76" s="1"/>
    </row>
    <row r="77" spans="1:31" ht="12.75">
      <c r="A77" s="1"/>
      <c r="B77" s="1"/>
      <c r="C77" s="1"/>
      <c r="D77" s="1"/>
      <c r="E77" s="14"/>
      <c r="F77" s="14"/>
      <c r="G77" s="14"/>
      <c r="H77" s="14"/>
      <c r="I77" s="14"/>
      <c r="J77" s="14"/>
      <c r="K77" s="14"/>
      <c r="L77" s="14"/>
      <c r="M77" s="14"/>
      <c r="N77" s="20"/>
      <c r="O77" s="21" t="s">
        <v>37</v>
      </c>
      <c r="P77" s="34">
        <f t="shared" si="18"/>
        <v>0</v>
      </c>
      <c r="Q77" s="34">
        <f t="shared" si="18"/>
        <v>0</v>
      </c>
      <c r="R77" s="34">
        <f t="shared" si="18"/>
        <v>0</v>
      </c>
      <c r="S77" s="20"/>
      <c r="T77" s="17">
        <f>P77*COS($S$2)-Q77*SIN($S$2)</f>
        <v>0</v>
      </c>
      <c r="U77" s="17">
        <f>P77*SIN($S$2)+Q77*COS($S$2)</f>
        <v>0</v>
      </c>
      <c r="V77" s="17">
        <f>R77</f>
        <v>0</v>
      </c>
      <c r="W77" s="17"/>
      <c r="X77" s="17">
        <f>T77*$O$9+U77*$P$9+V77*$Q$9</f>
        <v>0</v>
      </c>
      <c r="Y77" s="17">
        <f>T77*$O$6+U77*$P$6+V77*$Q$4</f>
        <v>0</v>
      </c>
      <c r="Z77" s="14"/>
      <c r="AA77" s="14"/>
      <c r="AB77" s="1"/>
      <c r="AC77" s="1"/>
      <c r="AD77" s="1"/>
      <c r="AE77" s="1"/>
    </row>
    <row r="78" spans="1:31" ht="12.75">
      <c r="A78" s="1"/>
      <c r="B78" s="1"/>
      <c r="C78" s="1"/>
      <c r="D78" s="1"/>
      <c r="E78" s="14"/>
      <c r="F78" s="14"/>
      <c r="G78" s="14"/>
      <c r="H78" s="14"/>
      <c r="I78" s="14"/>
      <c r="J78" s="14"/>
      <c r="K78" s="14"/>
      <c r="L78" s="14"/>
      <c r="M78" s="14"/>
      <c r="N78" s="20"/>
      <c r="O78" s="21" t="s">
        <v>38</v>
      </c>
      <c r="P78" s="34">
        <f>P74</f>
        <v>0</v>
      </c>
      <c r="Q78" s="34">
        <f>Q74</f>
        <v>0</v>
      </c>
      <c r="R78" s="34">
        <f>R74</f>
        <v>0</v>
      </c>
      <c r="S78" s="20"/>
      <c r="T78" s="17">
        <f>P78*COS($S$2)-Q78*SIN($S$2)</f>
        <v>0</v>
      </c>
      <c r="U78" s="17">
        <f>P78*SIN($S$2)+Q78*COS($S$2)</f>
        <v>0</v>
      </c>
      <c r="V78" s="17">
        <f>R78</f>
        <v>0</v>
      </c>
      <c r="W78" s="17"/>
      <c r="X78" s="17">
        <f>T78*$O$9+U78*$P$9+V78*$Q$9</f>
        <v>0</v>
      </c>
      <c r="Y78" s="17">
        <f>T78*$O$6+U78*$P$6+V78*$Q$4</f>
        <v>0</v>
      </c>
      <c r="Z78" s="14"/>
      <c r="AA78" s="14"/>
      <c r="AB78" s="1"/>
      <c r="AC78" s="1"/>
      <c r="AD78" s="1"/>
      <c r="AE78" s="1"/>
    </row>
    <row r="79" spans="1:31" ht="12.75">
      <c r="A79" s="1"/>
      <c r="B79" s="1"/>
      <c r="C79" s="1"/>
      <c r="D79" s="1"/>
      <c r="E79" s="14"/>
      <c r="F79" s="14"/>
      <c r="G79" s="14"/>
      <c r="H79" s="14"/>
      <c r="I79" s="14"/>
      <c r="J79" s="14"/>
      <c r="K79" s="14"/>
      <c r="L79" s="14"/>
      <c r="M79" s="14"/>
      <c r="N79" s="20"/>
      <c r="O79" s="20"/>
      <c r="P79" s="20"/>
      <c r="Q79" s="20"/>
      <c r="R79" s="20"/>
      <c r="S79" s="20"/>
      <c r="T79" s="14"/>
      <c r="U79" s="14"/>
      <c r="V79" s="14"/>
      <c r="W79" s="14"/>
      <c r="X79" s="14"/>
      <c r="Y79" s="14"/>
      <c r="Z79" s="14"/>
      <c r="AA79" s="14"/>
      <c r="AB79" s="1"/>
      <c r="AC79" s="1"/>
      <c r="AD79" s="1"/>
      <c r="AE79" s="1"/>
    </row>
    <row r="80" spans="1:31" ht="12.75">
      <c r="A80" s="1"/>
      <c r="B80" s="1"/>
      <c r="C80" s="1"/>
      <c r="D80" s="1"/>
      <c r="E80" s="14"/>
      <c r="F80" s="14"/>
      <c r="G80" s="14"/>
      <c r="H80" s="14"/>
      <c r="I80" s="14"/>
      <c r="J80" s="14"/>
      <c r="K80" s="14"/>
      <c r="L80" s="14"/>
      <c r="M80" s="14"/>
      <c r="N80" s="20"/>
      <c r="O80" s="20"/>
      <c r="P80" s="20"/>
      <c r="Q80" s="20"/>
      <c r="R80" s="20"/>
      <c r="S80" s="20"/>
      <c r="T80" s="14"/>
      <c r="U80" s="14"/>
      <c r="V80" s="14"/>
      <c r="W80" s="14"/>
      <c r="X80" s="14"/>
      <c r="Y80" s="14"/>
      <c r="Z80" s="14"/>
      <c r="AA80" s="14"/>
      <c r="AB80" s="1"/>
      <c r="AC80" s="1"/>
      <c r="AD80" s="1"/>
      <c r="AE80" s="1"/>
    </row>
    <row r="81" spans="1:31" ht="12.75">
      <c r="A81" s="1"/>
      <c r="B81" s="1"/>
      <c r="C81" s="1"/>
      <c r="D81" s="1"/>
      <c r="E81" s="14"/>
      <c r="F81" s="14"/>
      <c r="G81" s="14"/>
      <c r="H81" s="14"/>
      <c r="I81" s="14"/>
      <c r="J81" s="14"/>
      <c r="K81" s="14"/>
      <c r="L81" s="14"/>
      <c r="M81" s="14"/>
      <c r="N81" s="20"/>
      <c r="O81" s="20"/>
      <c r="P81" s="20"/>
      <c r="Q81" s="20"/>
      <c r="R81" s="20"/>
      <c r="S81" s="20"/>
      <c r="T81" s="14"/>
      <c r="U81" s="14"/>
      <c r="V81" s="14"/>
      <c r="W81" s="14"/>
      <c r="X81" s="14"/>
      <c r="Y81" s="14"/>
      <c r="Z81" s="14"/>
      <c r="AA81" s="14"/>
      <c r="AB81" s="1"/>
      <c r="AC81" s="1"/>
      <c r="AD81" s="1"/>
      <c r="AE81" s="1"/>
    </row>
    <row r="82" spans="1:31" ht="12.75">
      <c r="A82" s="1"/>
      <c r="B82" s="1"/>
      <c r="C82" s="1"/>
      <c r="D82" s="1"/>
      <c r="E82" s="1"/>
      <c r="F82" s="1"/>
      <c r="G82" s="1"/>
      <c r="H82" s="1"/>
      <c r="I82" s="14"/>
      <c r="J82" s="14"/>
      <c r="K82" s="14"/>
      <c r="L82" s="14"/>
      <c r="M82" s="14"/>
      <c r="N82" s="20"/>
      <c r="O82" s="20"/>
      <c r="P82" s="20"/>
      <c r="Q82" s="20"/>
      <c r="R82" s="20"/>
      <c r="S82" s="20"/>
      <c r="T82" s="14"/>
      <c r="U82" s="14"/>
      <c r="V82" s="14"/>
      <c r="W82" s="14"/>
      <c r="X82" s="14"/>
      <c r="Y82" s="14"/>
      <c r="Z82" s="14"/>
      <c r="AA82" s="14"/>
      <c r="AB82" s="1"/>
      <c r="AC82" s="1"/>
      <c r="AD82" s="1"/>
      <c r="AE82" s="1"/>
    </row>
    <row r="83" spans="1:31" ht="12.75">
      <c r="A83" s="1"/>
      <c r="B83" s="1"/>
      <c r="C83" s="1"/>
      <c r="D83" s="1"/>
      <c r="E83" s="1"/>
      <c r="F83" s="1"/>
      <c r="G83" s="1"/>
      <c r="H83" s="1"/>
      <c r="I83" s="14"/>
      <c r="J83" s="14"/>
      <c r="K83" s="14"/>
      <c r="L83" s="14"/>
      <c r="M83" s="14"/>
      <c r="N83" s="20"/>
      <c r="O83" s="20"/>
      <c r="P83" s="20"/>
      <c r="Q83" s="20"/>
      <c r="R83" s="20"/>
      <c r="S83" s="20"/>
      <c r="T83" s="14"/>
      <c r="U83" s="14"/>
      <c r="V83" s="14"/>
      <c r="W83" s="14"/>
      <c r="X83" s="14"/>
      <c r="Y83" s="14"/>
      <c r="Z83" s="14"/>
      <c r="AA83" s="14"/>
      <c r="AB83" s="1"/>
      <c r="AC83" s="1"/>
      <c r="AD83" s="1"/>
      <c r="AE83" s="1"/>
    </row>
    <row r="84" spans="1:31" ht="12.75">
      <c r="A84" s="1"/>
      <c r="B84" s="1"/>
      <c r="C84" s="1"/>
      <c r="D84" s="1"/>
      <c r="E84" s="1"/>
      <c r="F84" s="1"/>
      <c r="G84" s="1"/>
      <c r="H84" s="1"/>
      <c r="I84" s="14"/>
      <c r="J84" s="14"/>
      <c r="K84" s="14"/>
      <c r="L84" s="14"/>
      <c r="M84" s="14"/>
      <c r="N84" s="20"/>
      <c r="O84" s="20"/>
      <c r="P84" s="20"/>
      <c r="Q84" s="20"/>
      <c r="R84" s="20"/>
      <c r="S84" s="20"/>
      <c r="T84" s="14"/>
      <c r="U84" s="14"/>
      <c r="V84" s="14"/>
      <c r="W84" s="14"/>
      <c r="X84" s="14"/>
      <c r="Y84" s="14"/>
      <c r="Z84" s="14"/>
      <c r="AA84" s="14"/>
      <c r="AB84" s="1"/>
      <c r="AC84" s="1"/>
      <c r="AD84" s="1"/>
      <c r="AE84" s="1"/>
    </row>
    <row r="85" spans="1:31" ht="12.75">
      <c r="A85" s="1"/>
      <c r="B85" s="1"/>
      <c r="C85" s="1"/>
      <c r="D85" s="1"/>
      <c r="E85" s="1"/>
      <c r="F85" s="1"/>
      <c r="G85" s="1"/>
      <c r="H85" s="1"/>
      <c r="I85" s="14"/>
      <c r="J85" s="14"/>
      <c r="K85" s="14"/>
      <c r="L85" s="14"/>
      <c r="M85" s="14"/>
      <c r="N85" s="20"/>
      <c r="O85" s="20"/>
      <c r="P85" s="20"/>
      <c r="Q85" s="20"/>
      <c r="R85" s="20"/>
      <c r="S85" s="20"/>
      <c r="T85" s="14"/>
      <c r="U85" s="14"/>
      <c r="V85" s="14"/>
      <c r="W85" s="14"/>
      <c r="X85" s="14"/>
      <c r="Y85" s="14"/>
      <c r="Z85" s="14"/>
      <c r="AA85" s="14"/>
      <c r="AB85" s="1"/>
      <c r="AC85" s="1"/>
      <c r="AD85" s="1"/>
      <c r="AE85" s="1"/>
    </row>
    <row r="86" spans="1:31" ht="12.75">
      <c r="A86" s="1"/>
      <c r="B86" s="1"/>
      <c r="C86" s="1"/>
      <c r="D86" s="1"/>
      <c r="E86" s="1"/>
      <c r="F86" s="1"/>
      <c r="G86" s="1"/>
      <c r="H86" s="1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"/>
      <c r="AC86" s="1"/>
      <c r="AD86" s="1"/>
      <c r="AE86" s="1"/>
    </row>
    <row r="87" spans="1:31" ht="12.75">
      <c r="A87" s="1"/>
      <c r="B87" s="1"/>
      <c r="C87" s="1"/>
      <c r="D87" s="1"/>
      <c r="E87" s="1"/>
      <c r="F87" s="1"/>
      <c r="G87" s="1"/>
      <c r="H87" s="1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"/>
      <c r="AC87" s="1"/>
      <c r="AD87" s="1"/>
      <c r="AE87" s="1"/>
    </row>
    <row r="88" spans="1:31" ht="12.75">
      <c r="A88" s="1"/>
      <c r="B88" s="1"/>
      <c r="C88" s="1"/>
      <c r="D88" s="1"/>
      <c r="E88" s="1"/>
      <c r="F88" s="1"/>
      <c r="G88" s="1"/>
      <c r="H88" s="1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"/>
      <c r="AC88" s="1"/>
      <c r="AD88" s="1"/>
      <c r="AE88" s="1"/>
    </row>
    <row r="89" spans="1:31" ht="12.75">
      <c r="A89" s="1"/>
      <c r="B89" s="1"/>
      <c r="C89" s="1"/>
      <c r="D89" s="1"/>
      <c r="E89" s="1"/>
      <c r="F89" s="1"/>
      <c r="G89" s="1"/>
      <c r="H89" s="1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"/>
      <c r="AC89" s="1"/>
      <c r="AD89" s="1"/>
      <c r="AE89" s="1"/>
    </row>
    <row r="90" spans="1:31" ht="12.75">
      <c r="A90" s="1"/>
      <c r="B90" s="1"/>
      <c r="C90" s="1"/>
      <c r="D90" s="1"/>
      <c r="E90" s="1"/>
      <c r="F90" s="1"/>
      <c r="G90" s="1"/>
      <c r="H90" s="1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"/>
      <c r="AC90" s="1"/>
      <c r="AD90" s="1"/>
      <c r="AE90" s="1"/>
    </row>
    <row r="91" spans="1:3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"/>
      <c r="AC91" s="1"/>
      <c r="AD91" s="1"/>
      <c r="AE91" s="1"/>
    </row>
    <row r="92" spans="1:3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2002-03-22T15:20:18Z</dcterms:created>
  <dcterms:modified xsi:type="dcterms:W3CDTF">2003-10-05T08:47:28Z</dcterms:modified>
  <cp:category/>
  <cp:version/>
  <cp:contentType/>
  <cp:contentStatus/>
</cp:coreProperties>
</file>