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90" windowWidth="12780" windowHeight="8325" activeTab="0"/>
  </bookViews>
  <sheets>
    <sheet name="Welle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<sst xmlns="http://schemas.openxmlformats.org/spreadsheetml/2006/main" count="27" uniqueCount="25">
  <si>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Roolfs</t>
  </si>
  <si>
    <t>modus</t>
  </si>
  <si>
    <t>Graph</t>
  </si>
  <si>
    <t>alpha</t>
  </si>
  <si>
    <t>manuell</t>
  </si>
  <si>
    <t>WGeschw.</t>
  </si>
  <si>
    <t>AGeschw.</t>
  </si>
  <si>
    <t>Zeit</t>
  </si>
  <si>
    <t>Wellenlänge</t>
  </si>
  <si>
    <t xml:space="preserve"> +</t>
  </si>
  <si>
    <t xml:space="preserve"> -</t>
  </si>
  <si>
    <t>Ausbreitungsgeschwindigkeit</t>
  </si>
  <si>
    <r>
      <t xml:space="preserve">Sei x = 0,  f(0, t) = sin(-kc t), und sei kc mit </t>
    </r>
    <r>
      <rPr>
        <sz val="10"/>
        <color indexed="9"/>
        <rFont val="Symbol"/>
        <family val="1"/>
      </rPr>
      <t>w</t>
    </r>
    <r>
      <rPr>
        <sz val="10"/>
        <color indexed="9"/>
        <rFont val="Arial"/>
        <family val="2"/>
      </rPr>
      <t xml:space="preserve"> abgekürzt.</t>
    </r>
  </si>
  <si>
    <r>
      <t xml:space="preserve">die Winkelgeschwindigkeit ist daher </t>
    </r>
    <r>
      <rPr>
        <sz val="10"/>
        <color indexed="9"/>
        <rFont val="Symbol"/>
        <family val="1"/>
      </rPr>
      <t>w</t>
    </r>
    <r>
      <rPr>
        <sz val="10"/>
        <color indexed="9"/>
        <rFont val="Arial"/>
        <family val="2"/>
      </rPr>
      <t>.</t>
    </r>
  </si>
  <si>
    <t>Sei nun t = 0, f(x, 0) = sin(kx).</t>
  </si>
  <si>
    <t>Probe:</t>
  </si>
  <si>
    <r>
      <t>f(x, t) = A</t>
    </r>
    <r>
      <rPr>
        <sz val="8"/>
        <color indexed="9"/>
        <rFont val="Century Gothic"/>
        <family val="2"/>
      </rPr>
      <t>*</t>
    </r>
    <r>
      <rPr>
        <sz val="10"/>
        <color indexed="9"/>
        <rFont val="Arial"/>
        <family val="2"/>
      </rPr>
      <t>sin(2</t>
    </r>
    <r>
      <rPr>
        <sz val="10"/>
        <color indexed="9"/>
        <rFont val="Symbol"/>
        <family val="1"/>
      </rPr>
      <t>p</t>
    </r>
    <r>
      <rPr>
        <sz val="10"/>
        <color indexed="9"/>
        <rFont val="Arial"/>
        <family val="2"/>
      </rPr>
      <t>/</t>
    </r>
    <r>
      <rPr>
        <sz val="10"/>
        <color indexed="9"/>
        <rFont val="Symbol"/>
        <family val="1"/>
      </rPr>
      <t>l</t>
    </r>
    <r>
      <rPr>
        <sz val="10"/>
        <color indexed="9"/>
        <rFont val="Arial"/>
        <family val="2"/>
      </rPr>
      <t xml:space="preserve"> x</t>
    </r>
    <r>
      <rPr>
        <sz val="11"/>
        <color indexed="9"/>
        <rFont val="Century Gothic"/>
        <family val="2"/>
      </rPr>
      <t xml:space="preserve"> -</t>
    </r>
    <r>
      <rPr>
        <sz val="10"/>
        <color indexed="9"/>
        <rFont val="Arial"/>
        <family val="2"/>
      </rPr>
      <t xml:space="preserve"> 2</t>
    </r>
    <r>
      <rPr>
        <sz val="10"/>
        <color indexed="9"/>
        <rFont val="Symbol"/>
        <family val="1"/>
      </rPr>
      <t>p</t>
    </r>
    <r>
      <rPr>
        <sz val="10"/>
        <color indexed="9"/>
        <rFont val="Arial"/>
        <family val="2"/>
      </rPr>
      <t>c/</t>
    </r>
    <r>
      <rPr>
        <sz val="10"/>
        <color indexed="9"/>
        <rFont val="Symbol"/>
        <family val="1"/>
      </rPr>
      <t>l</t>
    </r>
    <r>
      <rPr>
        <sz val="10"/>
        <color indexed="9"/>
        <rFont val="Arial"/>
        <family val="2"/>
      </rPr>
      <t xml:space="preserve"> t)    erfasst werden (k = 2</t>
    </r>
    <r>
      <rPr>
        <sz val="10"/>
        <color indexed="9"/>
        <rFont val="Symbol"/>
        <family val="1"/>
      </rPr>
      <t>p</t>
    </r>
    <r>
      <rPr>
        <sz val="10"/>
        <color indexed="9"/>
        <rFont val="Arial"/>
        <family val="2"/>
      </rPr>
      <t>/</t>
    </r>
    <r>
      <rPr>
        <sz val="10"/>
        <color indexed="9"/>
        <rFont val="Symbol"/>
        <family val="1"/>
      </rPr>
      <t>l</t>
    </r>
    <r>
      <rPr>
        <sz val="10"/>
        <color indexed="9"/>
        <rFont val="Arial"/>
        <family val="2"/>
      </rPr>
      <t>).</t>
    </r>
  </si>
  <si>
    <r>
      <t>Der Grafik liegt die Funktion  f(x, t) = sin(k(x</t>
    </r>
    <r>
      <rPr>
        <sz val="11"/>
        <color indexed="9"/>
        <rFont val="Century Gothic"/>
        <family val="2"/>
      </rPr>
      <t xml:space="preserve"> -</t>
    </r>
    <r>
      <rPr>
        <sz val="10"/>
        <color indexed="9"/>
        <rFont val="Arial"/>
        <family val="2"/>
      </rPr>
      <t xml:space="preserve"> ct))  zugrunde.</t>
    </r>
  </si>
  <si>
    <t>ct  bewirkt eine Verschiebung in Richtung der positiven x-Achse, pro Zeiteinheit um c Längeneinheiten,</t>
  </si>
  <si>
    <t>c ist daher die Fortpflanzungsgeschwindigkeit der Welle.</t>
  </si>
  <si>
    <r>
      <t>Auf dem Intervall von 0 bis 2</t>
    </r>
    <r>
      <rPr>
        <sz val="10"/>
        <color indexed="9"/>
        <rFont val="Symbol"/>
        <family val="1"/>
      </rPr>
      <t>p</t>
    </r>
    <r>
      <rPr>
        <sz val="10"/>
        <color indexed="9"/>
        <rFont val="Arial"/>
        <family val="2"/>
      </rPr>
      <t xml:space="preserve"> werden k Perioden erzeugt, die Periodenlänge (Wellenlänge) beträgt daher </t>
    </r>
    <r>
      <rPr>
        <sz val="10"/>
        <color indexed="9"/>
        <rFont val="Symbol"/>
        <family val="1"/>
      </rPr>
      <t>l</t>
    </r>
    <r>
      <rPr>
        <sz val="10"/>
        <color indexed="9"/>
        <rFont val="Arial"/>
        <family val="2"/>
      </rPr>
      <t xml:space="preserve"> = 2</t>
    </r>
    <r>
      <rPr>
        <sz val="10"/>
        <color indexed="9"/>
        <rFont val="Symbol"/>
        <family val="1"/>
      </rPr>
      <t>p</t>
    </r>
    <r>
      <rPr>
        <sz val="10"/>
        <color indexed="9"/>
        <rFont val="Arial"/>
        <family val="2"/>
      </rPr>
      <t>/k.</t>
    </r>
  </si>
  <si>
    <t>Die Wellenausbreitung kann also durch</t>
  </si>
  <si>
    <r>
      <t xml:space="preserve">Für die Frequenz gilt:  f = 1/T   (Anzahl der Perioden pro Zeiteinheit),  </t>
    </r>
    <r>
      <rPr>
        <sz val="10"/>
        <color indexed="9"/>
        <rFont val="Symbol"/>
        <family val="1"/>
      </rPr>
      <t>w</t>
    </r>
    <r>
      <rPr>
        <sz val="10"/>
        <color indexed="9"/>
        <rFont val="Arial"/>
        <family val="2"/>
      </rPr>
      <t xml:space="preserve"> = 2</t>
    </r>
    <r>
      <rPr>
        <sz val="10"/>
        <color indexed="9"/>
        <rFont val="Symbol"/>
        <family val="1"/>
      </rPr>
      <t>p</t>
    </r>
    <r>
      <rPr>
        <sz val="10"/>
        <color indexed="9"/>
        <rFont val="Arial"/>
        <family val="2"/>
      </rPr>
      <t>/T = 2</t>
    </r>
    <r>
      <rPr>
        <sz val="10"/>
        <color indexed="9"/>
        <rFont val="Symbol"/>
        <family val="1"/>
      </rPr>
      <t>p</t>
    </r>
    <r>
      <rPr>
        <sz val="8"/>
        <color indexed="9"/>
        <rFont val="Century Gothic"/>
        <family val="2"/>
      </rPr>
      <t>*</t>
    </r>
    <r>
      <rPr>
        <sz val="10"/>
        <color indexed="9"/>
        <rFont val="Arial"/>
        <family val="2"/>
      </rPr>
      <t>f</t>
    </r>
  </si>
  <si>
    <r>
      <t>In der Zeit von 0 bis 2</t>
    </r>
    <r>
      <rPr>
        <sz val="10"/>
        <color indexed="9"/>
        <rFont val="Symbol"/>
        <family val="1"/>
      </rPr>
      <t>p</t>
    </r>
    <r>
      <rPr>
        <sz val="10"/>
        <color indexed="9"/>
        <rFont val="Arial"/>
        <family val="2"/>
      </rPr>
      <t xml:space="preserve"> wird ein Winkel von 0 bis 2</t>
    </r>
    <r>
      <rPr>
        <sz val="10"/>
        <color indexed="9"/>
        <rFont val="Symbol"/>
        <family val="1"/>
      </rPr>
      <t xml:space="preserve">pw  </t>
    </r>
    <r>
      <rPr>
        <sz val="10"/>
        <color indexed="9"/>
        <rFont val="Arial"/>
        <family val="2"/>
      </rPr>
      <t xml:space="preserve">überstrichen  (aufgrund der Periodizität der Sinus-Funktion werden </t>
    </r>
    <r>
      <rPr>
        <sz val="10"/>
        <color indexed="9"/>
        <rFont val="Symbol"/>
        <family val="1"/>
      </rPr>
      <t>w</t>
    </r>
    <r>
      <rPr>
        <sz val="10"/>
        <color indexed="9"/>
        <rFont val="Arial"/>
        <family val="2"/>
      </rPr>
      <t xml:space="preserve"> Perioden erzeugt),</t>
    </r>
  </si>
  <si>
    <r>
      <t>k</t>
    </r>
    <r>
      <rPr>
        <sz val="8"/>
        <color indexed="9"/>
        <rFont val="Century Gothic"/>
        <family val="2"/>
      </rPr>
      <t>*</t>
    </r>
    <r>
      <rPr>
        <sz val="10"/>
        <color indexed="9"/>
        <rFont val="Arial"/>
        <family val="2"/>
      </rPr>
      <t>c = 2</t>
    </r>
    <r>
      <rPr>
        <sz val="10"/>
        <color indexed="9"/>
        <rFont val="Symbol"/>
        <family val="1"/>
      </rPr>
      <t>p</t>
    </r>
    <r>
      <rPr>
        <sz val="10"/>
        <color indexed="9"/>
        <rFont val="Arial"/>
        <family val="2"/>
      </rPr>
      <t>/</t>
    </r>
    <r>
      <rPr>
        <sz val="10"/>
        <color indexed="9"/>
        <rFont val="Symbol"/>
        <family val="1"/>
      </rPr>
      <t>l</t>
    </r>
    <r>
      <rPr>
        <sz val="8"/>
        <color indexed="9"/>
        <rFont val="Century Gothic"/>
        <family val="2"/>
      </rPr>
      <t xml:space="preserve"> *</t>
    </r>
    <r>
      <rPr>
        <sz val="10"/>
        <color indexed="9"/>
        <rFont val="Arial"/>
        <family val="2"/>
      </rPr>
      <t xml:space="preserve"> </t>
    </r>
    <r>
      <rPr>
        <sz val="10"/>
        <color indexed="9"/>
        <rFont val="Symbol"/>
        <family val="1"/>
      </rPr>
      <t>l</t>
    </r>
    <r>
      <rPr>
        <sz val="10"/>
        <color indexed="9"/>
        <rFont val="Arial"/>
        <family val="2"/>
      </rPr>
      <t>/T = 2</t>
    </r>
    <r>
      <rPr>
        <sz val="10"/>
        <color indexed="9"/>
        <rFont val="Symbol"/>
        <family val="1"/>
      </rPr>
      <t>p</t>
    </r>
    <r>
      <rPr>
        <sz val="10"/>
        <color indexed="9"/>
        <rFont val="Arial"/>
        <family val="2"/>
      </rPr>
      <t xml:space="preserve">/T = </t>
    </r>
    <r>
      <rPr>
        <sz val="10"/>
        <color indexed="9"/>
        <rFont val="Symbol"/>
        <family val="1"/>
      </rPr>
      <t>w</t>
    </r>
    <r>
      <rPr>
        <sz val="10"/>
        <color indexed="9"/>
        <rFont val="Arial"/>
        <family val="2"/>
      </rPr>
      <t>,   T Periodendauer  (Zeit pro Periode)</t>
    </r>
  </si>
</sst>
</file>

<file path=xl/styles.xml><?xml version="1.0" encoding="utf-8"?>
<styleSheet xmlns="http://schemas.openxmlformats.org/spreadsheetml/2006/main">
  <numFmts count="14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</numFmts>
  <fonts count="16">
    <font>
      <sz val="10"/>
      <name val="Arial"/>
      <family val="0"/>
    </font>
    <font>
      <sz val="10"/>
      <color indexed="9"/>
      <name val="Arial"/>
      <family val="2"/>
    </font>
    <font>
      <sz val="4.25"/>
      <name val="Arial"/>
      <family val="0"/>
    </font>
    <font>
      <sz val="1"/>
      <name val="Arial"/>
      <family val="2"/>
    </font>
    <font>
      <sz val="10"/>
      <color indexed="54"/>
      <name val="Arial"/>
      <family val="2"/>
    </font>
    <font>
      <i/>
      <sz val="10"/>
      <color indexed="54"/>
      <name val="Arial"/>
      <family val="2"/>
    </font>
    <font>
      <i/>
      <vertAlign val="superscript"/>
      <sz val="10"/>
      <color indexed="54"/>
      <name val="Arial"/>
      <family val="2"/>
    </font>
    <font>
      <i/>
      <sz val="10"/>
      <color indexed="9"/>
      <name val="Arial"/>
      <family val="2"/>
    </font>
    <font>
      <sz val="9"/>
      <color indexed="9"/>
      <name val="Arial"/>
      <family val="2"/>
    </font>
    <font>
      <i/>
      <sz val="10"/>
      <color indexed="58"/>
      <name val="Arial"/>
      <family val="2"/>
    </font>
    <font>
      <sz val="9"/>
      <color indexed="54"/>
      <name val="Arial"/>
      <family val="2"/>
    </font>
    <font>
      <sz val="12"/>
      <color indexed="9"/>
      <name val="Arial"/>
      <family val="2"/>
    </font>
    <font>
      <sz val="10"/>
      <color indexed="9"/>
      <name val="Symbol"/>
      <family val="1"/>
    </font>
    <font>
      <sz val="10"/>
      <color indexed="9"/>
      <name val="Century Gothic"/>
      <family val="2"/>
    </font>
    <font>
      <sz val="8"/>
      <color indexed="9"/>
      <name val="Century Gothic"/>
      <family val="2"/>
    </font>
    <font>
      <sz val="11"/>
      <color indexed="9"/>
      <name val="Century Gothic"/>
      <family val="2"/>
    </font>
  </fonts>
  <fills count="3">
    <fill>
      <patternFill/>
    </fill>
    <fill>
      <patternFill patternType="gray125"/>
    </fill>
    <fill>
      <patternFill patternType="solid">
        <fgColor indexed="54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 horizontal="right"/>
    </xf>
    <xf numFmtId="2" fontId="5" fillId="2" borderId="0" xfId="0" applyNumberFormat="1" applyFont="1" applyFill="1" applyAlignment="1">
      <alignment/>
    </xf>
    <xf numFmtId="0" fontId="5" fillId="2" borderId="0" xfId="0" applyFont="1" applyFill="1" applyAlignment="1">
      <alignment/>
    </xf>
    <xf numFmtId="169" fontId="5" fillId="2" borderId="0" xfId="0" applyNumberFormat="1" applyFont="1" applyFill="1" applyAlignment="1">
      <alignment horizontal="right"/>
    </xf>
    <xf numFmtId="0" fontId="6" fillId="2" borderId="0" xfId="0" applyFont="1" applyFill="1" applyAlignment="1">
      <alignment horizontal="left"/>
    </xf>
    <xf numFmtId="0" fontId="1" fillId="0" borderId="0" xfId="0" applyFont="1" applyAlignment="1">
      <alignment/>
    </xf>
    <xf numFmtId="2" fontId="7" fillId="2" borderId="0" xfId="0" applyNumberFormat="1" applyFont="1" applyFill="1" applyAlignment="1">
      <alignment/>
    </xf>
    <xf numFmtId="0" fontId="7" fillId="2" borderId="0" xfId="0" applyFont="1" applyFill="1" applyAlignment="1">
      <alignment/>
    </xf>
    <xf numFmtId="167" fontId="7" fillId="2" borderId="0" xfId="0" applyNumberFormat="1" applyFont="1" applyFill="1" applyAlignment="1">
      <alignment horizontal="left"/>
    </xf>
    <xf numFmtId="0" fontId="8" fillId="2" borderId="0" xfId="0" applyFont="1" applyFill="1" applyAlignment="1">
      <alignment/>
    </xf>
    <xf numFmtId="0" fontId="1" fillId="2" borderId="0" xfId="0" applyFont="1" applyFill="1" applyAlignment="1">
      <alignment horizontal="right"/>
    </xf>
    <xf numFmtId="0" fontId="9" fillId="2" borderId="0" xfId="0" applyFont="1" applyFill="1" applyAlignment="1">
      <alignment/>
    </xf>
    <xf numFmtId="169" fontId="4" fillId="2" borderId="0" xfId="0" applyNumberFormat="1" applyFont="1" applyFill="1" applyAlignment="1">
      <alignment/>
    </xf>
    <xf numFmtId="0" fontId="10" fillId="2" borderId="0" xfId="0" applyFont="1" applyFill="1" applyAlignment="1">
      <alignment/>
    </xf>
    <xf numFmtId="169" fontId="5" fillId="2" borderId="0" xfId="0" applyNumberFormat="1" applyFont="1" applyFill="1" applyAlignment="1">
      <alignment/>
    </xf>
    <xf numFmtId="0" fontId="11" fillId="2" borderId="0" xfId="0" applyFont="1" applyFill="1" applyAlignment="1">
      <alignment/>
    </xf>
    <xf numFmtId="0" fontId="11" fillId="2" borderId="0" xfId="0" applyFont="1" applyFill="1" applyAlignment="1">
      <alignment horizontal="right"/>
    </xf>
    <xf numFmtId="2" fontId="4" fillId="2" borderId="0" xfId="0" applyNumberFormat="1" applyFont="1" applyFill="1" applyAlignment="1">
      <alignment/>
    </xf>
    <xf numFmtId="0" fontId="4" fillId="2" borderId="0" xfId="0" applyFont="1" applyFill="1" applyAlignment="1">
      <alignment horizontal="center"/>
    </xf>
    <xf numFmtId="2" fontId="4" fillId="2" borderId="1" xfId="0" applyNumberFormat="1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13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"/>
          <c:y val="0.03925"/>
          <c:w val="1"/>
          <c:h val="0.9602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3300"/>
                </a:solidFill>
              </a:ln>
            </c:spPr>
          </c:marker>
          <c:xVal>
            <c:numRef>
              <c:f>Welle!$A$1:$A$2</c:f>
              <c:numCache/>
            </c:numRef>
          </c:xVal>
          <c:yVal>
            <c:numRef>
              <c:f>Welle!$B$1:$B$2</c:f>
              <c:numCache/>
            </c:numRef>
          </c:yVal>
          <c:smooth val="0"/>
        </c:ser>
        <c:ser>
          <c:idx val="4"/>
          <c:order val="1"/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FFFF"/>
              </a:solidFill>
              <a:ln>
                <a:solidFill>
                  <a:srgbClr val="333300"/>
                </a:solidFill>
              </a:ln>
            </c:spPr>
          </c:marker>
          <c:xVal>
            <c:numRef>
              <c:f>Welle!$A$10:$A$11</c:f>
              <c:numCache/>
            </c:numRef>
          </c:xVal>
          <c:yVal>
            <c:numRef>
              <c:f>Welle!$B$10:$B$11</c:f>
              <c:numCache/>
            </c:numRef>
          </c:yVal>
          <c:smooth val="0"/>
        </c:ser>
        <c:ser>
          <c:idx val="5"/>
          <c:order val="2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Welle!$A$12:$A$212</c:f>
              <c:numCache/>
            </c:numRef>
          </c:xVal>
          <c:yVal>
            <c:numRef>
              <c:f>Welle!$B$12:$B$212</c:f>
              <c:numCache/>
            </c:numRef>
          </c:yVal>
          <c:smooth val="1"/>
        </c:ser>
        <c:ser>
          <c:idx val="1"/>
          <c:order val="3"/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FFFF"/>
              </a:solidFill>
              <a:ln>
                <a:solidFill>
                  <a:srgbClr val="333300"/>
                </a:solidFill>
              </a:ln>
            </c:spPr>
          </c:marker>
          <c:xVal>
            <c:numRef>
              <c:f>Welle!$A$2:$A$3</c:f>
              <c:numCache/>
            </c:numRef>
          </c:xVal>
          <c:yVal>
            <c:numRef>
              <c:f>Welle!$B$2:$B$3</c:f>
              <c:numCache/>
            </c:numRef>
          </c:yVal>
          <c:smooth val="0"/>
        </c:ser>
        <c:ser>
          <c:idx val="2"/>
          <c:order val="4"/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CC00"/>
              </a:solidFill>
              <a:ln>
                <a:solidFill>
                  <a:srgbClr val="333300"/>
                </a:solidFill>
              </a:ln>
            </c:spPr>
          </c:marker>
          <c:xVal>
            <c:numRef>
              <c:f>Welle!$A$3:$A$4</c:f>
              <c:numCache/>
            </c:numRef>
          </c:xVal>
          <c:yVal>
            <c:numRef>
              <c:f>Welle!$B$3:$B$4</c:f>
              <c:numCache/>
            </c:numRef>
          </c:yVal>
          <c:smooth val="0"/>
        </c:ser>
        <c:ser>
          <c:idx val="7"/>
          <c:order val="5"/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xVal>
            <c:numRef>
              <c:f>Welle!$E$12:$E$75</c:f>
              <c:numCache/>
            </c:numRef>
          </c:xVal>
          <c:yVal>
            <c:numRef>
              <c:f>Welle!$G$12:$G$75</c:f>
              <c:numCache/>
            </c:numRef>
          </c:yVal>
          <c:smooth val="1"/>
        </c:ser>
        <c:ser>
          <c:idx val="3"/>
          <c:order val="6"/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003366"/>
                </a:solidFill>
              </a:ln>
            </c:spPr>
          </c:marker>
          <c:xVal>
            <c:numRef>
              <c:f>Welle!$C$9:$C$10</c:f>
              <c:numCache/>
            </c:numRef>
          </c:xVal>
          <c:yVal>
            <c:numRef>
              <c:f>Welle!$D$9:$D$10</c:f>
              <c:numCache/>
            </c:numRef>
          </c:yVal>
          <c:smooth val="0"/>
        </c:ser>
        <c:axId val="4085501"/>
        <c:axId val="36769510"/>
      </c:scatterChart>
      <c:valAx>
        <c:axId val="4085501"/>
        <c:scaling>
          <c:orientation val="minMax"/>
          <c:max val="20"/>
          <c:min val="-2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969696"/>
            </a:solidFill>
          </a:ln>
        </c:spPr>
        <c:txPr>
          <a:bodyPr/>
          <a:lstStyle/>
          <a:p>
            <a:pPr>
              <a:defRPr lang="en-US" cap="none" sz="1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6769510"/>
        <c:crosses val="autoZero"/>
        <c:crossBetween val="midCat"/>
        <c:dispUnits/>
        <c:majorUnit val="1"/>
      </c:valAx>
      <c:valAx>
        <c:axId val="36769510"/>
        <c:scaling>
          <c:orientation val="minMax"/>
          <c:max val="1"/>
          <c:min val="-1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969696"/>
            </a:solidFill>
          </a:ln>
        </c:spPr>
        <c:txPr>
          <a:bodyPr/>
          <a:lstStyle/>
          <a:p>
            <a:pPr>
              <a:defRPr lang="en-US" cap="none" sz="1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085501"/>
        <c:crosses val="autoZero"/>
        <c:crossBetween val="midCat"/>
        <c:dispUnits/>
        <c:majorUnit val="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image" Target="../media/image5.emf" /><Relationship Id="rId4" Type="http://schemas.openxmlformats.org/officeDocument/2006/relationships/image" Target="../media/image4.emf" /><Relationship Id="rId5" Type="http://schemas.openxmlformats.org/officeDocument/2006/relationships/image" Target="../media/image2.emf" /><Relationship Id="rId6" Type="http://schemas.openxmlformats.org/officeDocument/2006/relationships/image" Target="../media/image6.emf" /><Relationship Id="rId7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19050</xdr:colOff>
      <xdr:row>21</xdr:row>
      <xdr:rowOff>47625</xdr:rowOff>
    </xdr:from>
    <xdr:to>
      <xdr:col>14</xdr:col>
      <xdr:colOff>180975</xdr:colOff>
      <xdr:row>21</xdr:row>
      <xdr:rowOff>161925</xdr:rowOff>
    </xdr:to>
    <xdr:pic>
      <xdr:nvPicPr>
        <xdr:cNvPr id="1" name="ScrollBar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2447925"/>
          <a:ext cx="885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5</xdr:row>
      <xdr:rowOff>0</xdr:rowOff>
    </xdr:from>
    <xdr:to>
      <xdr:col>19</xdr:col>
      <xdr:colOff>390525</xdr:colOff>
      <xdr:row>14</xdr:row>
      <xdr:rowOff>123825</xdr:rowOff>
    </xdr:to>
    <xdr:graphicFrame>
      <xdr:nvGraphicFramePr>
        <xdr:cNvPr id="2" name="Chart 5"/>
        <xdr:cNvGraphicFramePr/>
      </xdr:nvGraphicFramePr>
      <xdr:xfrm>
        <a:off x="28575" y="95250"/>
        <a:ext cx="10696575" cy="1295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14</xdr:col>
      <xdr:colOff>180975</xdr:colOff>
      <xdr:row>18</xdr:row>
      <xdr:rowOff>95250</xdr:rowOff>
    </xdr:from>
    <xdr:to>
      <xdr:col>14</xdr:col>
      <xdr:colOff>390525</xdr:colOff>
      <xdr:row>19</xdr:row>
      <xdr:rowOff>133350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05600" y="2009775"/>
          <a:ext cx="2095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238125</xdr:colOff>
      <xdr:row>17</xdr:row>
      <xdr:rowOff>47625</xdr:rowOff>
    </xdr:from>
    <xdr:to>
      <xdr:col>9</xdr:col>
      <xdr:colOff>352425</xdr:colOff>
      <xdr:row>22</xdr:row>
      <xdr:rowOff>123825</xdr:rowOff>
    </xdr:to>
    <xdr:pic>
      <xdr:nvPicPr>
        <xdr:cNvPr id="4" name="ScrollBar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10025" y="1800225"/>
          <a:ext cx="1143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95250</xdr:colOff>
      <xdr:row>17</xdr:row>
      <xdr:rowOff>47625</xdr:rowOff>
    </xdr:from>
    <xdr:to>
      <xdr:col>11</xdr:col>
      <xdr:colOff>209550</xdr:colOff>
      <xdr:row>22</xdr:row>
      <xdr:rowOff>123825</xdr:rowOff>
    </xdr:to>
    <xdr:pic>
      <xdr:nvPicPr>
        <xdr:cNvPr id="5" name="ScrollBar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62525" y="1800225"/>
          <a:ext cx="1143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238125</xdr:colOff>
      <xdr:row>16</xdr:row>
      <xdr:rowOff>28575</xdr:rowOff>
    </xdr:from>
    <xdr:to>
      <xdr:col>16</xdr:col>
      <xdr:colOff>180975</xdr:colOff>
      <xdr:row>17</xdr:row>
      <xdr:rowOff>114300</xdr:rowOff>
    </xdr:to>
    <xdr:pic>
      <xdr:nvPicPr>
        <xdr:cNvPr id="6" name="OptionButton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524750" y="1619250"/>
          <a:ext cx="7048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161925</xdr:colOff>
      <xdr:row>16</xdr:row>
      <xdr:rowOff>28575</xdr:rowOff>
    </xdr:from>
    <xdr:to>
      <xdr:col>15</xdr:col>
      <xdr:colOff>104775</xdr:colOff>
      <xdr:row>17</xdr:row>
      <xdr:rowOff>114300</xdr:rowOff>
    </xdr:to>
    <xdr:pic>
      <xdr:nvPicPr>
        <xdr:cNvPr id="7" name="OptionButton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686550" y="1619250"/>
          <a:ext cx="7048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6"/>
  <dimension ref="A1:BJ212"/>
  <sheetViews>
    <sheetView showGridLines="0" showRowColHeaders="0" tabSelected="1" workbookViewId="0" topLeftCell="A1">
      <selection activeCell="AZ49" sqref="AZ49"/>
    </sheetView>
  </sheetViews>
  <sheetFormatPr defaultColWidth="11.421875" defaultRowHeight="12.75"/>
  <cols>
    <col min="1" max="1" width="7.7109375" style="1" customWidth="1"/>
    <col min="2" max="2" width="4.57421875" style="1" customWidth="1"/>
    <col min="3" max="4" width="6.421875" style="8" customWidth="1"/>
    <col min="5" max="5" width="9.57421875" style="8" customWidth="1"/>
    <col min="6" max="6" width="1.8515625" style="8" customWidth="1"/>
    <col min="7" max="7" width="4.7109375" style="8" customWidth="1"/>
    <col min="8" max="8" width="6.7109375" style="8" customWidth="1"/>
    <col min="9" max="9" width="8.57421875" style="8" customWidth="1"/>
    <col min="10" max="10" width="7.140625" style="8" customWidth="1"/>
    <col min="11" max="11" width="9.28125" style="8" customWidth="1"/>
    <col min="12" max="12" width="7.8515625" style="8" customWidth="1"/>
    <col min="13" max="13" width="6.140625" style="8" customWidth="1"/>
    <col min="14" max="14" width="10.8515625" style="8" customWidth="1"/>
    <col min="15" max="16384" width="11.421875" style="8" customWidth="1"/>
  </cols>
  <sheetData>
    <row r="1" spans="1:27" ht="1.5" customHeight="1">
      <c r="A1" s="2">
        <v>-1</v>
      </c>
      <c r="B1" s="2">
        <v>0</v>
      </c>
      <c r="C1" s="2"/>
      <c r="D1" s="2"/>
      <c r="E1" s="2"/>
      <c r="F1" s="2"/>
      <c r="G1" s="2" t="s">
        <v>7</v>
      </c>
      <c r="H1" s="20">
        <f>IF(O1=0,N1,I1)</f>
        <v>37.800000000000004</v>
      </c>
      <c r="I1" s="2">
        <f>H2/200*7</f>
        <v>37.800000000000004</v>
      </c>
      <c r="J1" s="2">
        <v>0</v>
      </c>
      <c r="K1" s="20">
        <f>K3/30</f>
        <v>1.3</v>
      </c>
      <c r="L1" s="2"/>
      <c r="M1" s="2">
        <v>0</v>
      </c>
      <c r="N1" s="2">
        <f>N5*N2/400*24</f>
        <v>24</v>
      </c>
      <c r="O1" s="21">
        <v>1</v>
      </c>
      <c r="P1" s="20">
        <f>10-P3/10+0.1</f>
        <v>1.9000000000000008</v>
      </c>
      <c r="Q1" s="2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62" ht="1.5" customHeight="1">
      <c r="A2" s="20">
        <f>COS($K$1*(A12-$H$1*$P$1))-1</f>
        <v>-0.36422147684588924</v>
      </c>
      <c r="B2" s="2">
        <f>SIN($K$1*(A12-$H$1*$P$1))</f>
        <v>0.7718715369127027</v>
      </c>
      <c r="C2" s="2"/>
      <c r="D2" s="2"/>
      <c r="E2" s="2"/>
      <c r="F2" s="2"/>
      <c r="G2" s="2"/>
      <c r="H2" s="2">
        <v>1080</v>
      </c>
      <c r="I2" s="2"/>
      <c r="J2" s="2"/>
      <c r="K2" s="2" t="s">
        <v>5</v>
      </c>
      <c r="L2" s="2"/>
      <c r="M2" s="2" t="s">
        <v>2</v>
      </c>
      <c r="N2" s="2">
        <v>400</v>
      </c>
      <c r="O2" s="21" t="s">
        <v>1</v>
      </c>
      <c r="P2" s="2" t="s">
        <v>6</v>
      </c>
      <c r="Q2" s="2"/>
      <c r="R2" s="1"/>
      <c r="S2" s="1"/>
      <c r="T2" s="1"/>
      <c r="U2" s="1"/>
      <c r="V2" s="1"/>
      <c r="W2" s="1"/>
      <c r="X2" s="1"/>
      <c r="Y2" s="1"/>
      <c r="Z2" s="1"/>
      <c r="AA2" s="1"/>
      <c r="BJ2" s="8">
        <v>43</v>
      </c>
    </row>
    <row r="3" spans="1:27" ht="1.5" customHeight="1">
      <c r="A3" s="2">
        <f>A2</f>
        <v>-0.36422147684588924</v>
      </c>
      <c r="B3" s="2">
        <v>0</v>
      </c>
      <c r="C3" s="2"/>
      <c r="D3" s="2"/>
      <c r="E3" s="2"/>
      <c r="F3" s="2"/>
      <c r="G3" s="2"/>
      <c r="H3" s="2"/>
      <c r="I3" s="2"/>
      <c r="J3" s="2"/>
      <c r="K3" s="2">
        <v>39</v>
      </c>
      <c r="L3" s="2"/>
      <c r="M3" s="2"/>
      <c r="N3" s="2"/>
      <c r="O3" s="2"/>
      <c r="P3" s="2">
        <v>82</v>
      </c>
      <c r="Q3" s="2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.5" customHeight="1">
      <c r="A4" s="2">
        <f>A1</f>
        <v>-1</v>
      </c>
      <c r="B4" s="2">
        <f>B1</f>
        <v>0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>
        <v>1</v>
      </c>
      <c r="O5" s="2"/>
      <c r="P5" s="2"/>
      <c r="Q5" s="2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.5" customHeight="1">
      <c r="A6" s="20">
        <f>H1</f>
        <v>37.800000000000004</v>
      </c>
      <c r="B6" s="2">
        <f>IF($M$1=1,0,9)</f>
        <v>9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1.5" customHeight="1">
      <c r="A7" s="20">
        <f>A6</f>
        <v>37.800000000000004</v>
      </c>
      <c r="B7" s="2">
        <f>IF($M$1=1,COS(H1),9)</f>
        <v>9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12.75">
      <c r="A9" s="2">
        <f>IF(M1=0,6.5,10)</f>
        <v>6.5</v>
      </c>
      <c r="B9" s="2">
        <f>-0.65</f>
        <v>-0.65</v>
      </c>
      <c r="C9" s="2">
        <f>3.1416/K1</f>
        <v>2.4166153846153846</v>
      </c>
      <c r="D9" s="2">
        <v>0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2.75">
      <c r="A10" s="20">
        <v>0</v>
      </c>
      <c r="B10" s="2">
        <f>B2</f>
        <v>0.7718715369127027</v>
      </c>
      <c r="C10" s="2">
        <f>C9</f>
        <v>2.4166153846153846</v>
      </c>
      <c r="D10" s="2">
        <f>-B10</f>
        <v>-0.7718715369127027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12.75">
      <c r="A11" s="22">
        <v>0</v>
      </c>
      <c r="B11" s="23">
        <v>0</v>
      </c>
      <c r="C11" s="23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12.75" customHeight="1">
      <c r="A12" s="2">
        <v>0</v>
      </c>
      <c r="B12" s="2">
        <f>SIN($K$1*(A12-$H$1*$P$1))</f>
        <v>0.7718715369127027</v>
      </c>
      <c r="C12" s="2"/>
      <c r="D12" s="2"/>
      <c r="E12" s="15">
        <f>COS(A12)-1</f>
        <v>0</v>
      </c>
      <c r="F12" s="15"/>
      <c r="G12" s="15">
        <f>SIN(A12)</f>
        <v>0</v>
      </c>
      <c r="H12" s="15"/>
      <c r="I12" s="2"/>
      <c r="J12" s="2"/>
      <c r="K12" s="2"/>
      <c r="L12" s="2"/>
      <c r="M12" s="2"/>
      <c r="N12" s="2"/>
      <c r="O12" s="2"/>
      <c r="P12" s="2"/>
      <c r="Q12" s="2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12.75" customHeight="1">
      <c r="A13" s="2">
        <f>A12+0.1</f>
        <v>0.1</v>
      </c>
      <c r="B13" s="2">
        <f aca="true" t="shared" si="0" ref="B13:B76">SIN($K$1*(A13-$H$1*$P$1))</f>
        <v>0.8477770065908</v>
      </c>
      <c r="C13" s="2"/>
      <c r="D13" s="2"/>
      <c r="E13" s="15">
        <f aca="true" t="shared" si="1" ref="E13:E43">COS(A13)-1</f>
        <v>-0.0049958347219741794</v>
      </c>
      <c r="F13" s="15"/>
      <c r="G13" s="15">
        <f aca="true" t="shared" si="2" ref="G13:G43">SIN(A13)</f>
        <v>0.09983341664682815</v>
      </c>
      <c r="H13" s="15"/>
      <c r="I13" s="2"/>
      <c r="J13" s="2"/>
      <c r="K13" s="2"/>
      <c r="L13" s="2"/>
      <c r="M13" s="2"/>
      <c r="N13" s="2"/>
      <c r="O13" s="2"/>
      <c r="P13" s="2"/>
      <c r="Q13" s="2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12.75" customHeight="1">
      <c r="A14" s="2">
        <f>A13+0.1</f>
        <v>0.2</v>
      </c>
      <c r="B14" s="2">
        <f t="shared" si="0"/>
        <v>0.9093752112933602</v>
      </c>
      <c r="C14" s="2"/>
      <c r="D14" s="2"/>
      <c r="E14" s="15">
        <f t="shared" si="1"/>
        <v>-0.019933422158758374</v>
      </c>
      <c r="F14" s="15"/>
      <c r="G14" s="15">
        <f t="shared" si="2"/>
        <v>0.19866933079506122</v>
      </c>
      <c r="H14" s="15"/>
      <c r="I14" s="2"/>
      <c r="J14" s="2"/>
      <c r="K14" s="2"/>
      <c r="L14" s="2"/>
      <c r="M14" s="2"/>
      <c r="N14" s="2"/>
      <c r="O14" s="2"/>
      <c r="P14" s="2"/>
      <c r="Q14" s="2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2.75" customHeight="1">
      <c r="A15" s="2">
        <f aca="true" t="shared" si="3" ref="A15:A78">A14+0.1</f>
        <v>0.30000000000000004</v>
      </c>
      <c r="B15" s="2">
        <f t="shared" si="0"/>
        <v>0.9556266066238529</v>
      </c>
      <c r="C15" s="2"/>
      <c r="D15" s="2"/>
      <c r="E15" s="15">
        <f t="shared" si="1"/>
        <v>-0.04466351087439402</v>
      </c>
      <c r="F15" s="15"/>
      <c r="G15" s="15">
        <f t="shared" si="2"/>
        <v>0.2955202066613396</v>
      </c>
      <c r="H15" s="15"/>
      <c r="I15" s="2"/>
      <c r="J15" s="2"/>
      <c r="K15" s="2"/>
      <c r="L15" s="2"/>
      <c r="M15" s="2"/>
      <c r="N15" s="2"/>
      <c r="O15" s="2"/>
      <c r="P15" s="2"/>
      <c r="Q15" s="2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12.75" customHeight="1">
      <c r="A16" s="2">
        <f t="shared" si="3"/>
        <v>0.4</v>
      </c>
      <c r="B16" s="2">
        <f t="shared" si="0"/>
        <v>0.9857506442030122</v>
      </c>
      <c r="C16" s="2"/>
      <c r="D16" s="2"/>
      <c r="E16" s="15">
        <f t="shared" si="1"/>
        <v>-0.0789390059971149</v>
      </c>
      <c r="F16" s="15"/>
      <c r="G16" s="15">
        <f t="shared" si="2"/>
        <v>0.3894183423086505</v>
      </c>
      <c r="H16" s="15"/>
      <c r="I16" s="2"/>
      <c r="J16" s="16"/>
      <c r="K16" s="2"/>
      <c r="L16" s="2"/>
      <c r="M16" s="2"/>
      <c r="N16" s="2"/>
      <c r="O16" s="2"/>
      <c r="P16" s="2"/>
      <c r="Q16" s="2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2.75" customHeight="1">
      <c r="A17" s="2">
        <f t="shared" si="3"/>
        <v>0.5</v>
      </c>
      <c r="B17" s="2">
        <f t="shared" si="0"/>
        <v>0.999238944369166</v>
      </c>
      <c r="C17" s="2"/>
      <c r="D17" s="2"/>
      <c r="E17" s="15">
        <f t="shared" si="1"/>
        <v>-0.12241743810962724</v>
      </c>
      <c r="F17" s="15"/>
      <c r="G17" s="15">
        <f t="shared" si="2"/>
        <v>0.479425538604203</v>
      </c>
      <c r="H17" s="15"/>
      <c r="I17" s="2"/>
      <c r="J17" s="12" t="s">
        <v>8</v>
      </c>
      <c r="K17" s="1"/>
      <c r="L17" s="12" t="s">
        <v>11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2.75" customHeight="1">
      <c r="A18" s="2">
        <f t="shared" si="3"/>
        <v>0.6</v>
      </c>
      <c r="B18" s="2">
        <f t="shared" si="0"/>
        <v>0.9958638757015011</v>
      </c>
      <c r="C18" s="2"/>
      <c r="D18" s="2"/>
      <c r="E18" s="15">
        <f t="shared" si="1"/>
        <v>-0.17466438509032167</v>
      </c>
      <c r="F18" s="15"/>
      <c r="G18" s="15">
        <f t="shared" si="2"/>
        <v>0.5646424733950354</v>
      </c>
      <c r="H18" s="15"/>
      <c r="I18" s="2"/>
      <c r="J18" s="1" t="s">
        <v>9</v>
      </c>
      <c r="K18" s="13" t="s">
        <v>9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2.75" customHeight="1">
      <c r="A19" s="2">
        <f t="shared" si="3"/>
        <v>0.7</v>
      </c>
      <c r="B19" s="2">
        <f t="shared" si="0"/>
        <v>0.9756823965762894</v>
      </c>
      <c r="C19" s="2"/>
      <c r="D19" s="2"/>
      <c r="E19" s="15">
        <f t="shared" si="1"/>
        <v>-0.2351578127155115</v>
      </c>
      <c r="F19" s="15"/>
      <c r="G19" s="15">
        <f t="shared" si="2"/>
        <v>0.644217687237691</v>
      </c>
      <c r="H19" s="15"/>
      <c r="I19" s="2"/>
      <c r="J19" s="1"/>
      <c r="K19" s="13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2.75" customHeight="1">
      <c r="A20" s="2">
        <f t="shared" si="3"/>
        <v>0.7999999999999999</v>
      </c>
      <c r="B20" s="2">
        <f t="shared" si="0"/>
        <v>0.9390350939252381</v>
      </c>
      <c r="C20" s="2"/>
      <c r="D20" s="2"/>
      <c r="E20" s="15">
        <f t="shared" si="1"/>
        <v>-0.3032932906528345</v>
      </c>
      <c r="F20" s="15"/>
      <c r="G20" s="15">
        <f t="shared" si="2"/>
        <v>0.7173560908995227</v>
      </c>
      <c r="H20" s="15"/>
      <c r="I20" s="2"/>
      <c r="J20" s="1"/>
      <c r="K20" s="13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2.75" customHeight="1">
      <c r="A21" s="2">
        <f t="shared" si="3"/>
        <v>0.8999999999999999</v>
      </c>
      <c r="B21" s="2">
        <f t="shared" si="0"/>
        <v>0.886540435418011</v>
      </c>
      <c r="C21" s="2"/>
      <c r="D21" s="2"/>
      <c r="E21" s="15">
        <f t="shared" si="1"/>
        <v>-0.3783900317293355</v>
      </c>
      <c r="F21" s="15"/>
      <c r="G21" s="15">
        <f t="shared" si="2"/>
        <v>0.7833269096274833</v>
      </c>
      <c r="H21" s="15"/>
      <c r="I21" s="2"/>
      <c r="J21" s="1"/>
      <c r="K21" s="13"/>
      <c r="L21" s="1"/>
      <c r="M21" s="1"/>
      <c r="N21" s="1" t="s">
        <v>4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2.75" customHeight="1">
      <c r="A22" s="2">
        <f t="shared" si="3"/>
        <v>0.9999999999999999</v>
      </c>
      <c r="B22" s="2">
        <f t="shared" si="0"/>
        <v>0.8190843320703992</v>
      </c>
      <c r="C22" s="2"/>
      <c r="D22" s="2"/>
      <c r="E22" s="15">
        <f t="shared" si="1"/>
        <v>-0.45969769413186023</v>
      </c>
      <c r="F22" s="15"/>
      <c r="G22" s="15">
        <f t="shared" si="2"/>
        <v>0.8414709848078964</v>
      </c>
      <c r="H22" s="15"/>
      <c r="I22" s="2"/>
      <c r="J22" s="18" t="s">
        <v>10</v>
      </c>
      <c r="K22" s="19" t="s">
        <v>10</v>
      </c>
      <c r="L22" s="2"/>
      <c r="M22" s="2"/>
      <c r="N22" s="1"/>
      <c r="O22" s="1"/>
      <c r="P22" s="1"/>
      <c r="Q22" s="1"/>
      <c r="R22" s="1"/>
      <c r="S22" s="1"/>
      <c r="T22" s="1"/>
      <c r="U22" s="14"/>
      <c r="V22" s="1"/>
      <c r="W22" s="1"/>
      <c r="X22" s="1"/>
      <c r="Y22" s="1"/>
      <c r="Z22" s="1"/>
      <c r="AA22" s="1"/>
    </row>
    <row r="23" spans="1:27" ht="12.75">
      <c r="A23" s="2">
        <f t="shared" si="3"/>
        <v>1.0999999999999999</v>
      </c>
      <c r="B23" s="2">
        <f t="shared" si="0"/>
        <v>0.7378051874216743</v>
      </c>
      <c r="C23" s="2"/>
      <c r="D23" s="2"/>
      <c r="E23" s="15">
        <f t="shared" si="1"/>
        <v>-0.5464038785744225</v>
      </c>
      <c r="F23" s="15"/>
      <c r="G23" s="15">
        <f t="shared" si="2"/>
        <v>0.8912073600614353</v>
      </c>
      <c r="H23" s="15"/>
      <c r="I23" s="2"/>
      <c r="J23" s="1"/>
      <c r="K23" s="1"/>
      <c r="L23" s="3" t="s">
        <v>3</v>
      </c>
      <c r="M23" s="4">
        <f>H1</f>
        <v>37.800000000000004</v>
      </c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4.25">
      <c r="A24" s="2">
        <f t="shared" si="3"/>
        <v>1.2</v>
      </c>
      <c r="B24" s="2">
        <f t="shared" si="0"/>
        <v>0.6440746855944307</v>
      </c>
      <c r="C24" s="2"/>
      <c r="D24" s="2"/>
      <c r="E24" s="15">
        <f t="shared" si="1"/>
        <v>-0.6376422455233264</v>
      </c>
      <c r="F24" s="15"/>
      <c r="G24" s="15">
        <f t="shared" si="2"/>
        <v>0.9320390859672263</v>
      </c>
      <c r="H24" s="15"/>
      <c r="I24" s="2"/>
      <c r="J24" s="1"/>
      <c r="K24" s="1"/>
      <c r="L24" s="5"/>
      <c r="M24" s="6">
        <f>M23*180/PI()</f>
        <v>2165.780465594512</v>
      </c>
      <c r="N24" s="7"/>
      <c r="O24" s="1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2.75">
      <c r="A25" s="2">
        <f t="shared" si="3"/>
        <v>1.3</v>
      </c>
      <c r="B25" s="2">
        <f t="shared" si="0"/>
        <v>0.5394746424618985</v>
      </c>
      <c r="C25" s="2"/>
      <c r="D25" s="2"/>
      <c r="E25" s="15">
        <f t="shared" si="1"/>
        <v>-0.7325011713754126</v>
      </c>
      <c r="F25" s="15"/>
      <c r="G25" s="15">
        <f t="shared" si="2"/>
        <v>0.963558185417193</v>
      </c>
      <c r="H25" s="15"/>
      <c r="I25" s="2"/>
      <c r="J25" s="10"/>
      <c r="K25" s="1"/>
      <c r="L25" s="2"/>
      <c r="M25" s="2"/>
      <c r="N25" s="2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2.75">
      <c r="A26" s="2">
        <f t="shared" si="3"/>
        <v>1.4000000000000001</v>
      </c>
      <c r="B26" s="2">
        <f t="shared" si="0"/>
        <v>0.4257703105868027</v>
      </c>
      <c r="C26" s="2"/>
      <c r="D26" s="2"/>
      <c r="E26" s="15">
        <f t="shared" si="1"/>
        <v>-0.8300328570997592</v>
      </c>
      <c r="F26" s="15"/>
      <c r="G26" s="15">
        <f t="shared" si="2"/>
        <v>0.9854497299884603</v>
      </c>
      <c r="H26" s="17"/>
      <c r="I26" s="5"/>
      <c r="J26" s="9"/>
      <c r="K26" s="10"/>
      <c r="L26" s="1"/>
      <c r="M26" s="1"/>
      <c r="N26" s="1"/>
      <c r="O26" s="1"/>
      <c r="P26" s="1"/>
      <c r="Q26" s="14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2.75">
      <c r="A27" s="2">
        <f t="shared" si="3"/>
        <v>1.5000000000000002</v>
      </c>
      <c r="B27" s="2">
        <f t="shared" si="0"/>
        <v>0.30488058844408106</v>
      </c>
      <c r="C27" s="2"/>
      <c r="D27" s="2"/>
      <c r="E27" s="15">
        <f t="shared" si="1"/>
        <v>-0.9292627983322973</v>
      </c>
      <c r="F27" s="15"/>
      <c r="G27" s="15">
        <f t="shared" si="2"/>
        <v>0.9974949866040544</v>
      </c>
      <c r="H27" s="17"/>
      <c r="I27" s="5"/>
      <c r="J27" s="9"/>
      <c r="K27" s="10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6.5">
      <c r="A28" s="2">
        <f t="shared" si="3"/>
        <v>1.6000000000000003</v>
      </c>
      <c r="B28" s="2">
        <f t="shared" si="0"/>
        <v>0.1788456366821816</v>
      </c>
      <c r="C28" s="2"/>
      <c r="D28" s="2"/>
      <c r="E28" s="15">
        <f t="shared" si="1"/>
        <v>-1.029199522301289</v>
      </c>
      <c r="F28" s="15"/>
      <c r="G28" s="15">
        <f t="shared" si="2"/>
        <v>0.9995736030415051</v>
      </c>
      <c r="H28" s="17"/>
      <c r="I28" s="5"/>
      <c r="J28" s="10"/>
      <c r="K28" s="10"/>
      <c r="L28" s="1"/>
      <c r="M28" s="1"/>
      <c r="N28" s="1" t="s">
        <v>17</v>
      </c>
      <c r="O28" s="1"/>
      <c r="P28" s="1"/>
      <c r="Q28" s="1"/>
      <c r="R28" s="12"/>
      <c r="S28" s="1"/>
      <c r="T28" s="1"/>
      <c r="U28" s="1"/>
      <c r="V28" s="1"/>
      <c r="W28" s="1"/>
      <c r="X28" s="1"/>
      <c r="Y28" s="1"/>
      <c r="Z28" s="1"/>
      <c r="AA28" s="1"/>
    </row>
    <row r="29" spans="1:27" ht="12.75">
      <c r="A29" s="2">
        <f t="shared" si="3"/>
        <v>1.7000000000000004</v>
      </c>
      <c r="B29" s="2">
        <f t="shared" si="0"/>
        <v>0.04979244793832681</v>
      </c>
      <c r="C29" s="2"/>
      <c r="D29" s="2"/>
      <c r="E29" s="15">
        <f t="shared" si="1"/>
        <v>-1.1288444942955251</v>
      </c>
      <c r="F29" s="15"/>
      <c r="G29" s="15">
        <f t="shared" si="2"/>
        <v>0.9916648104524686</v>
      </c>
      <c r="H29" s="17"/>
      <c r="I29" s="5"/>
      <c r="J29" s="10"/>
      <c r="K29" s="10"/>
      <c r="L29" s="1"/>
      <c r="M29" s="1"/>
      <c r="N29" s="1" t="s">
        <v>18</v>
      </c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2.75">
      <c r="A30" s="2">
        <f t="shared" si="3"/>
        <v>1.8000000000000005</v>
      </c>
      <c r="B30" s="2">
        <f t="shared" si="0"/>
        <v>-0.08010104874132289</v>
      </c>
      <c r="C30" s="2"/>
      <c r="D30" s="2"/>
      <c r="E30" s="15">
        <f t="shared" si="1"/>
        <v>-1.2272020946930875</v>
      </c>
      <c r="F30" s="15"/>
      <c r="G30" s="15">
        <f t="shared" si="2"/>
        <v>0.973847630878195</v>
      </c>
      <c r="H30" s="17"/>
      <c r="I30" s="5"/>
      <c r="J30" s="10"/>
      <c r="K30" s="10"/>
      <c r="L30" s="1"/>
      <c r="M30" s="1"/>
      <c r="N30" s="1" t="s">
        <v>19</v>
      </c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2.75">
      <c r="A31" s="2">
        <f t="shared" si="3"/>
        <v>1.9000000000000006</v>
      </c>
      <c r="B31" s="2">
        <f t="shared" si="0"/>
        <v>-0.20864274309531414</v>
      </c>
      <c r="C31" s="2"/>
      <c r="D31" s="2"/>
      <c r="E31" s="15">
        <f t="shared" si="1"/>
        <v>-1.323289566863504</v>
      </c>
      <c r="F31" s="15"/>
      <c r="G31" s="15">
        <f t="shared" si="2"/>
        <v>0.9463000876874142</v>
      </c>
      <c r="H31" s="17"/>
      <c r="I31" s="5"/>
      <c r="J31" s="10"/>
      <c r="K31" s="10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2.75">
      <c r="A32" s="2">
        <f t="shared" si="3"/>
        <v>2.0000000000000004</v>
      </c>
      <c r="B32" s="2">
        <f t="shared" si="0"/>
        <v>-0.3336633381655386</v>
      </c>
      <c r="C32" s="2"/>
      <c r="D32" s="2"/>
      <c r="E32" s="15">
        <f t="shared" si="1"/>
        <v>-1.4161468365471428</v>
      </c>
      <c r="F32" s="15"/>
      <c r="G32" s="15">
        <f t="shared" si="2"/>
        <v>0.9092974268256815</v>
      </c>
      <c r="H32" s="15"/>
      <c r="I32" s="2"/>
      <c r="J32" s="1"/>
      <c r="K32" s="1"/>
      <c r="L32" s="1"/>
      <c r="M32" s="1"/>
      <c r="N32" s="1" t="s">
        <v>12</v>
      </c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2.75">
      <c r="A33" s="2">
        <f t="shared" si="3"/>
        <v>2.1000000000000005</v>
      </c>
      <c r="B33" s="2">
        <f t="shared" si="0"/>
        <v>-0.45305295981392457</v>
      </c>
      <c r="C33" s="2"/>
      <c r="D33" s="2"/>
      <c r="E33" s="15">
        <f t="shared" si="1"/>
        <v>-1.5048461045998578</v>
      </c>
      <c r="F33" s="15"/>
      <c r="G33" s="15">
        <f t="shared" si="2"/>
        <v>0.8632093666488735</v>
      </c>
      <c r="H33" s="15"/>
      <c r="I33" s="2"/>
      <c r="J33" s="1"/>
      <c r="K33" s="1"/>
      <c r="L33" s="1"/>
      <c r="M33" s="1"/>
      <c r="N33" s="1" t="s">
        <v>23</v>
      </c>
      <c r="O33" s="1"/>
      <c r="P33" s="1"/>
      <c r="Q33" s="14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2.75">
      <c r="A34" s="2">
        <f t="shared" si="3"/>
        <v>2.2000000000000006</v>
      </c>
      <c r="B34" s="2">
        <f t="shared" si="0"/>
        <v>-0.5647967634068433</v>
      </c>
      <c r="C34" s="2"/>
      <c r="D34" s="2"/>
      <c r="E34" s="15">
        <f t="shared" si="1"/>
        <v>-1.5885011172553463</v>
      </c>
      <c r="F34" s="15"/>
      <c r="G34" s="15">
        <f t="shared" si="2"/>
        <v>0.8084964038195899</v>
      </c>
      <c r="H34" s="15"/>
      <c r="I34" s="2"/>
      <c r="J34" s="1"/>
      <c r="K34" s="1"/>
      <c r="L34" s="1"/>
      <c r="M34" s="1"/>
      <c r="N34" s="1" t="s">
        <v>13</v>
      </c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2.75">
      <c r="A35" s="2">
        <f t="shared" si="3"/>
        <v>2.3000000000000007</v>
      </c>
      <c r="B35" s="2">
        <f t="shared" si="0"/>
        <v>-0.6670089367614087</v>
      </c>
      <c r="C35" s="2"/>
      <c r="D35" s="2"/>
      <c r="E35" s="15">
        <f t="shared" si="1"/>
        <v>-1.6662760212798249</v>
      </c>
      <c r="F35" s="15"/>
      <c r="G35" s="15">
        <f t="shared" si="2"/>
        <v>0.7457052121767197</v>
      </c>
      <c r="H35" s="15"/>
      <c r="I35" s="2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2.75">
      <c r="A36" s="2">
        <f t="shared" si="3"/>
        <v>2.400000000000001</v>
      </c>
      <c r="B36" s="2">
        <f t="shared" si="0"/>
        <v>-0.7579645255128262</v>
      </c>
      <c r="C36" s="2"/>
      <c r="D36" s="2"/>
      <c r="E36" s="15">
        <f t="shared" si="1"/>
        <v>-1.737393715541246</v>
      </c>
      <c r="F36" s="15"/>
      <c r="G36" s="15">
        <f t="shared" si="2"/>
        <v>0.6754631805511503</v>
      </c>
      <c r="H36" s="15"/>
      <c r="I36" s="2"/>
      <c r="J36" s="1"/>
      <c r="K36" s="1"/>
      <c r="L36" s="1"/>
      <c r="M36" s="1"/>
      <c r="N36" s="1" t="s">
        <v>14</v>
      </c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2.75">
      <c r="A37" s="2">
        <f t="shared" si="3"/>
        <v>2.500000000000001</v>
      </c>
      <c r="B37" s="2">
        <f t="shared" si="0"/>
        <v>-0.8361285438108312</v>
      </c>
      <c r="C37" s="2"/>
      <c r="D37" s="2"/>
      <c r="E37" s="15">
        <f t="shared" si="1"/>
        <v>-1.8011436155469343</v>
      </c>
      <c r="F37" s="15"/>
      <c r="G37" s="15">
        <f t="shared" si="2"/>
        <v>0.5984721441039558</v>
      </c>
      <c r="H37" s="15"/>
      <c r="I37" s="2"/>
      <c r="J37" s="1"/>
      <c r="K37" s="1"/>
      <c r="L37" s="1"/>
      <c r="M37" s="1"/>
      <c r="N37" s="1" t="s">
        <v>20</v>
      </c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2.75">
      <c r="A38" s="2">
        <f t="shared" si="3"/>
        <v>2.600000000000001</v>
      </c>
      <c r="B38" s="2">
        <f t="shared" si="0"/>
        <v>-0.9001818790672959</v>
      </c>
      <c r="C38" s="2"/>
      <c r="D38" s="2"/>
      <c r="E38" s="15">
        <f t="shared" si="1"/>
        <v>-1.8568887533689478</v>
      </c>
      <c r="F38" s="15"/>
      <c r="G38" s="15">
        <f t="shared" si="2"/>
        <v>0.5155013718214634</v>
      </c>
      <c r="H38" s="15"/>
      <c r="I38" s="2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2.75">
      <c r="A39" s="2">
        <f t="shared" si="3"/>
        <v>2.700000000000001</v>
      </c>
      <c r="B39" s="2">
        <f t="shared" si="0"/>
        <v>-0.9490435535805828</v>
      </c>
      <c r="C39" s="2"/>
      <c r="D39" s="2"/>
      <c r="E39" s="15">
        <f t="shared" si="1"/>
        <v>-1.9040721420170617</v>
      </c>
      <c r="F39" s="15"/>
      <c r="G39" s="15">
        <f t="shared" si="2"/>
        <v>0.42737988023382895</v>
      </c>
      <c r="H39" s="15"/>
      <c r="I39" s="2"/>
      <c r="J39" s="1"/>
      <c r="K39" s="1"/>
      <c r="L39" s="1"/>
      <c r="M39" s="1"/>
      <c r="N39" s="1" t="s">
        <v>15</v>
      </c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4.25">
      <c r="A40" s="2">
        <f t="shared" si="3"/>
        <v>2.800000000000001</v>
      </c>
      <c r="B40" s="2">
        <f t="shared" si="0"/>
        <v>-0.9818889673450483</v>
      </c>
      <c r="C40" s="2"/>
      <c r="D40" s="2"/>
      <c r="E40" s="15">
        <f t="shared" si="1"/>
        <v>-1.9422223406686585</v>
      </c>
      <c r="F40" s="15"/>
      <c r="G40" s="15">
        <f t="shared" si="2"/>
        <v>0.33498815015590383</v>
      </c>
      <c r="H40" s="15"/>
      <c r="I40" s="2"/>
      <c r="J40" s="1"/>
      <c r="K40" s="1"/>
      <c r="L40" s="1"/>
      <c r="M40" s="1"/>
      <c r="N40" s="1" t="s">
        <v>24</v>
      </c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2.75">
      <c r="A41" s="2">
        <f t="shared" si="3"/>
        <v>2.9000000000000012</v>
      </c>
      <c r="B41" s="2">
        <f t="shared" si="0"/>
        <v>-0.9981638141760466</v>
      </c>
      <c r="C41" s="2"/>
      <c r="D41" s="2"/>
      <c r="E41" s="15">
        <f t="shared" si="1"/>
        <v>-1.9709581651495909</v>
      </c>
      <c r="F41" s="15"/>
      <c r="G41" s="15">
        <f t="shared" si="2"/>
        <v>0.23924932921398112</v>
      </c>
      <c r="H41" s="15"/>
      <c r="I41" s="2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4.25">
      <c r="A42" s="2">
        <f t="shared" si="3"/>
        <v>3.0000000000000013</v>
      </c>
      <c r="B42" s="2">
        <f t="shared" si="0"/>
        <v>-0.9975934362989034</v>
      </c>
      <c r="C42" s="2"/>
      <c r="D42" s="2"/>
      <c r="E42" s="15">
        <f t="shared" si="1"/>
        <v>-1.9899924966004456</v>
      </c>
      <c r="F42" s="15"/>
      <c r="G42" s="15">
        <f t="shared" si="2"/>
        <v>0.1411200080598659</v>
      </c>
      <c r="H42" s="15"/>
      <c r="I42" s="2"/>
      <c r="J42" s="1"/>
      <c r="K42" s="1"/>
      <c r="L42" s="1"/>
      <c r="M42" s="1"/>
      <c r="N42" s="1" t="s">
        <v>22</v>
      </c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2.75">
      <c r="A43" s="2">
        <f t="shared" si="3"/>
        <v>3.1000000000000014</v>
      </c>
      <c r="B43" s="2">
        <f t="shared" si="0"/>
        <v>-0.9801874595319185</v>
      </c>
      <c r="C43" s="2"/>
      <c r="D43" s="2"/>
      <c r="E43" s="15">
        <f t="shared" si="1"/>
        <v>-1.9991351502732795</v>
      </c>
      <c r="F43" s="15"/>
      <c r="G43" s="15">
        <f t="shared" si="2"/>
        <v>0.04158066243328916</v>
      </c>
      <c r="H43" s="15"/>
      <c r="I43" s="2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2.75">
      <c r="A44" s="2">
        <f t="shared" si="3"/>
        <v>3.2000000000000015</v>
      </c>
      <c r="B44" s="2">
        <f t="shared" si="0"/>
        <v>-0.9462396308390114</v>
      </c>
      <c r="C44" s="2"/>
      <c r="D44" s="2"/>
      <c r="E44" s="15">
        <f aca="true" t="shared" si="4" ref="E44:E69">COS(A44)-1</f>
        <v>-1.998294775794753</v>
      </c>
      <c r="F44" s="15"/>
      <c r="G44" s="15">
        <f aca="true" t="shared" si="5" ref="G44:G69">SIN(A44)</f>
        <v>-0.05837414342758142</v>
      </c>
      <c r="H44" s="15"/>
      <c r="I44" s="2"/>
      <c r="J44" s="1"/>
      <c r="K44" s="1"/>
      <c r="L44" s="1"/>
      <c r="M44" s="1"/>
      <c r="N44" s="1" t="s">
        <v>21</v>
      </c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6.5">
      <c r="A45" s="2">
        <f t="shared" si="3"/>
        <v>3.3000000000000016</v>
      </c>
      <c r="B45" s="2">
        <f t="shared" si="0"/>
        <v>-0.8963228609935068</v>
      </c>
      <c r="C45" s="2"/>
      <c r="D45" s="2"/>
      <c r="E45" s="15">
        <f t="shared" si="4"/>
        <v>-1.9874797699088647</v>
      </c>
      <c r="F45" s="15"/>
      <c r="G45" s="15">
        <f t="shared" si="5"/>
        <v>-0.15774569414324996</v>
      </c>
      <c r="H45" s="15"/>
      <c r="I45" s="2"/>
      <c r="J45" s="1"/>
      <c r="K45" s="1"/>
      <c r="L45" s="1"/>
      <c r="M45" s="1"/>
      <c r="N45" s="1" t="s">
        <v>16</v>
      </c>
      <c r="O45" s="1"/>
      <c r="P45" s="24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2.75">
      <c r="A46" s="2">
        <f t="shared" si="3"/>
        <v>3.4000000000000017</v>
      </c>
      <c r="B46" s="2">
        <f t="shared" si="0"/>
        <v>-0.8312795560141384</v>
      </c>
      <c r="C46" s="2"/>
      <c r="D46" s="2"/>
      <c r="E46" s="15">
        <f t="shared" si="4"/>
        <v>-1.9667981925794606</v>
      </c>
      <c r="F46" s="15"/>
      <c r="G46" s="15">
        <f t="shared" si="5"/>
        <v>-0.25554110202683294</v>
      </c>
      <c r="H46" s="15"/>
      <c r="I46" s="2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2.75">
      <c r="A47" s="2">
        <f t="shared" si="3"/>
        <v>3.5000000000000018</v>
      </c>
      <c r="B47" s="2">
        <f t="shared" si="0"/>
        <v>-0.752207400542035</v>
      </c>
      <c r="C47" s="2"/>
      <c r="D47" s="2"/>
      <c r="E47" s="15">
        <f t="shared" si="4"/>
        <v>-1.9364566872907956</v>
      </c>
      <c r="F47" s="15"/>
      <c r="G47" s="15">
        <f t="shared" si="5"/>
        <v>-0.3507832276896215</v>
      </c>
      <c r="H47" s="15"/>
      <c r="I47" s="2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2.75">
      <c r="A48" s="2">
        <f t="shared" si="3"/>
        <v>3.600000000000002</v>
      </c>
      <c r="B48" s="2">
        <f t="shared" si="0"/>
        <v>-0.6604408330813285</v>
      </c>
      <c r="C48" s="2"/>
      <c r="D48" s="2"/>
      <c r="E48" s="15">
        <f t="shared" si="4"/>
        <v>-1.8967584163341462</v>
      </c>
      <c r="F48" s="15"/>
      <c r="G48" s="15">
        <f t="shared" si="5"/>
        <v>-0.44252044329485407</v>
      </c>
      <c r="H48" s="15"/>
      <c r="I48" s="2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4" t="s">
        <v>0</v>
      </c>
      <c r="W48" s="1"/>
      <c r="X48" s="1"/>
      <c r="Y48" s="1"/>
      <c r="Z48" s="1"/>
      <c r="AA48" s="1"/>
    </row>
    <row r="49" spans="1:27" ht="12.75">
      <c r="A49" s="2">
        <f t="shared" si="3"/>
        <v>3.700000000000002</v>
      </c>
      <c r="B49" s="2">
        <f t="shared" si="0"/>
        <v>-0.5575285257313637</v>
      </c>
      <c r="C49" s="2"/>
      <c r="D49" s="2"/>
      <c r="E49" s="15">
        <f t="shared" si="4"/>
        <v>-1.8481000317104073</v>
      </c>
      <c r="F49" s="15"/>
      <c r="G49" s="15">
        <f t="shared" si="5"/>
        <v>-0.5298361409084948</v>
      </c>
      <c r="H49" s="15"/>
      <c r="I49" s="2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2.75">
      <c r="A50" s="2">
        <f t="shared" si="3"/>
        <v>3.800000000000002</v>
      </c>
      <c r="B50" s="2">
        <f t="shared" si="0"/>
        <v>-0.4452072484670948</v>
      </c>
      <c r="C50" s="2"/>
      <c r="D50" s="2"/>
      <c r="E50" s="15">
        <f t="shared" si="4"/>
        <v>-1.7909677119144156</v>
      </c>
      <c r="F50" s="15"/>
      <c r="G50" s="15">
        <f t="shared" si="5"/>
        <v>-0.6118578909427207</v>
      </c>
      <c r="H50" s="15"/>
      <c r="I50" s="2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2.75">
      <c r="A51" s="2">
        <f t="shared" si="3"/>
        <v>3.900000000000002</v>
      </c>
      <c r="B51" s="2">
        <f t="shared" si="0"/>
        <v>-0.3253725590397769</v>
      </c>
      <c r="C51" s="2"/>
      <c r="D51" s="2"/>
      <c r="E51" s="15">
        <f t="shared" si="4"/>
        <v>-1.7259323042001387</v>
      </c>
      <c r="F51" s="15"/>
      <c r="G51" s="15">
        <f t="shared" si="5"/>
        <v>-0.6877661591839753</v>
      </c>
      <c r="H51" s="15"/>
      <c r="I51" s="2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2.75">
      <c r="A52" s="2">
        <f t="shared" si="3"/>
        <v>4.000000000000002</v>
      </c>
      <c r="B52" s="2">
        <f t="shared" si="0"/>
        <v>-0.20004681314153408</v>
      </c>
      <c r="C52" s="2"/>
      <c r="D52" s="2"/>
      <c r="E52" s="15">
        <f t="shared" si="4"/>
        <v>-1.6536436208636105</v>
      </c>
      <c r="F52" s="15"/>
      <c r="G52" s="15">
        <f t="shared" si="5"/>
        <v>-0.7568024953079294</v>
      </c>
      <c r="H52" s="15"/>
      <c r="I52" s="2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2.75">
      <c r="A53" s="2">
        <f t="shared" si="3"/>
        <v>4.100000000000001</v>
      </c>
      <c r="B53" s="2">
        <f t="shared" si="0"/>
        <v>-0.0713450347006649</v>
      </c>
      <c r="C53" s="2"/>
      <c r="D53" s="2"/>
      <c r="E53" s="15">
        <f t="shared" si="4"/>
        <v>-1.5748239465332676</v>
      </c>
      <c r="F53" s="15"/>
      <c r="G53" s="15">
        <f t="shared" si="5"/>
        <v>-0.8182771110644114</v>
      </c>
      <c r="H53" s="15"/>
      <c r="I53" s="2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2.75">
      <c r="A54" s="2">
        <f t="shared" si="3"/>
        <v>4.200000000000001</v>
      </c>
      <c r="B54" s="2">
        <f t="shared" si="0"/>
        <v>0.05856077771164297</v>
      </c>
      <c r="C54" s="2"/>
      <c r="D54" s="2"/>
      <c r="E54" s="15">
        <f t="shared" si="4"/>
        <v>-1.4902608213406987</v>
      </c>
      <c r="F54" s="15"/>
      <c r="G54" s="15">
        <f t="shared" si="5"/>
        <v>-0.8715757724135886</v>
      </c>
      <c r="H54" s="15"/>
      <c r="I54" s="2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2.75">
      <c r="A55" s="2">
        <f t="shared" si="3"/>
        <v>4.300000000000001</v>
      </c>
      <c r="B55" s="2">
        <f t="shared" si="0"/>
        <v>0.18747830599099988</v>
      </c>
      <c r="C55" s="2"/>
      <c r="D55" s="2"/>
      <c r="E55" s="15">
        <f t="shared" si="4"/>
        <v>-1.4007991720799746</v>
      </c>
      <c r="F55" s="15"/>
      <c r="G55" s="15">
        <f t="shared" si="5"/>
        <v>-0.9161659367494552</v>
      </c>
      <c r="H55" s="15"/>
      <c r="I55" s="2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2.75">
      <c r="A56" s="2">
        <f t="shared" si="3"/>
        <v>4.4</v>
      </c>
      <c r="B56" s="2">
        <f t="shared" si="0"/>
        <v>0.3132319105261234</v>
      </c>
      <c r="C56" s="2"/>
      <c r="D56" s="2"/>
      <c r="E56" s="15">
        <f t="shared" si="4"/>
        <v>-1.3073328699784192</v>
      </c>
      <c r="F56" s="15"/>
      <c r="G56" s="15">
        <f t="shared" si="5"/>
        <v>-0.951602073889516</v>
      </c>
      <c r="H56" s="15"/>
      <c r="I56" s="2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2.75">
      <c r="A57" s="2">
        <f t="shared" si="3"/>
        <v>4.5</v>
      </c>
      <c r="B57" s="2">
        <f t="shared" si="0"/>
        <v>0.4336993467553545</v>
      </c>
      <c r="C57" s="2"/>
      <c r="D57" s="2"/>
      <c r="E57" s="15">
        <f t="shared" si="4"/>
        <v>-1.2107957994307796</v>
      </c>
      <c r="F57" s="15"/>
      <c r="G57" s="15">
        <f t="shared" si="5"/>
        <v>-0.977530117665097</v>
      </c>
      <c r="H57" s="15"/>
      <c r="I57" s="2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2.75">
      <c r="A58" s="2">
        <f t="shared" si="3"/>
        <v>4.6</v>
      </c>
      <c r="B58" s="2">
        <f t="shared" si="0"/>
        <v>0.5468475806170887</v>
      </c>
      <c r="C58" s="2"/>
      <c r="D58" s="2"/>
      <c r="E58" s="15">
        <f t="shared" si="4"/>
        <v>-1.112152526935055</v>
      </c>
      <c r="F58" s="15"/>
      <c r="G58" s="15">
        <f t="shared" si="5"/>
        <v>-0.9936910036334644</v>
      </c>
      <c r="H58" s="15"/>
      <c r="I58" s="2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2.75">
      <c r="A59" s="2">
        <f t="shared" si="3"/>
        <v>4.699999999999999</v>
      </c>
      <c r="B59" s="2">
        <f t="shared" si="0"/>
        <v>0.6507670984647184</v>
      </c>
      <c r="C59" s="2"/>
      <c r="D59" s="2"/>
      <c r="E59" s="15">
        <f t="shared" si="4"/>
        <v>-1.0123886634628914</v>
      </c>
      <c r="F59" s="15"/>
      <c r="G59" s="15">
        <f t="shared" si="5"/>
        <v>-0.9999232575641008</v>
      </c>
      <c r="H59" s="15"/>
      <c r="I59" s="2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2.75">
      <c r="A60" s="2">
        <f t="shared" si="3"/>
        <v>4.799999999999999</v>
      </c>
      <c r="B60" s="2">
        <f t="shared" si="0"/>
        <v>0.7437041324248083</v>
      </c>
      <c r="C60" s="2"/>
      <c r="D60" s="2"/>
      <c r="E60" s="15">
        <f t="shared" si="4"/>
        <v>-0.9125010165605545</v>
      </c>
      <c r="F60" s="15"/>
      <c r="G60" s="15">
        <f t="shared" si="5"/>
        <v>-0.9961646088358408</v>
      </c>
      <c r="H60" s="15"/>
      <c r="I60" s="2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2.75">
      <c r="A61" s="2">
        <f t="shared" si="3"/>
        <v>4.899999999999999</v>
      </c>
      <c r="B61" s="2">
        <f t="shared" si="0"/>
        <v>0.8240902573565873</v>
      </c>
      <c r="C61" s="2"/>
      <c r="D61" s="2"/>
      <c r="E61" s="15">
        <f t="shared" si="4"/>
        <v>-0.813487630577426</v>
      </c>
      <c r="F61" s="15"/>
      <c r="G61" s="15">
        <f t="shared" si="5"/>
        <v>-0.9824526126243328</v>
      </c>
      <c r="H61" s="15"/>
      <c r="I61" s="2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2.75">
      <c r="A62" s="2">
        <f t="shared" si="3"/>
        <v>4.999999999999998</v>
      </c>
      <c r="B62" s="2">
        <f t="shared" si="0"/>
        <v>0.890568859928018</v>
      </c>
      <c r="C62" s="2"/>
      <c r="D62" s="2"/>
      <c r="E62" s="15">
        <f t="shared" si="4"/>
        <v>-0.7163378145367754</v>
      </c>
      <c r="F62" s="15"/>
      <c r="G62" s="15">
        <f t="shared" si="5"/>
        <v>-0.958924274663139</v>
      </c>
      <c r="H62" s="15"/>
      <c r="I62" s="2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2.75">
      <c r="A63" s="2">
        <f t="shared" si="3"/>
        <v>5.099999999999998</v>
      </c>
      <c r="B63" s="2">
        <f t="shared" si="0"/>
        <v>0.9420180331106965</v>
      </c>
      <c r="C63" s="2"/>
      <c r="D63" s="2"/>
      <c r="E63" s="15">
        <f t="shared" si="4"/>
        <v>-0.6220222572870214</v>
      </c>
      <c r="F63" s="15"/>
      <c r="G63" s="15">
        <f t="shared" si="5"/>
        <v>-0.9258146823277331</v>
      </c>
      <c r="H63" s="15"/>
      <c r="I63" s="2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2.75">
      <c r="A64" s="2">
        <f t="shared" si="3"/>
        <v>5.1999999999999975</v>
      </c>
      <c r="B64" s="2">
        <f t="shared" si="0"/>
        <v>0.9775695097214304</v>
      </c>
      <c r="C64" s="2"/>
      <c r="D64" s="2"/>
      <c r="E64" s="15">
        <f t="shared" si="4"/>
        <v>-0.5314833286996252</v>
      </c>
      <c r="F64" s="15"/>
      <c r="G64" s="15">
        <f t="shared" si="5"/>
        <v>-0.8834546557201545</v>
      </c>
      <c r="H64" s="15"/>
      <c r="I64" s="2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2.75">
      <c r="A65" s="2">
        <f t="shared" si="3"/>
        <v>5.299999999999997</v>
      </c>
      <c r="B65" s="2">
        <f t="shared" si="0"/>
        <v>0.9966233154837367</v>
      </c>
      <c r="C65" s="2"/>
      <c r="D65" s="2"/>
      <c r="E65" s="15">
        <f t="shared" si="4"/>
        <v>-0.44562566382084146</v>
      </c>
      <c r="F65" s="15"/>
      <c r="G65" s="15">
        <f t="shared" si="5"/>
        <v>-0.8322674422239027</v>
      </c>
      <c r="H65" s="15"/>
      <c r="I65" s="2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2.75">
      <c r="A66" s="2">
        <f t="shared" si="3"/>
        <v>5.399999999999997</v>
      </c>
      <c r="B66" s="2">
        <f t="shared" si="0"/>
        <v>0.9988578943212999</v>
      </c>
      <c r="C66" s="2"/>
      <c r="D66" s="2"/>
      <c r="E66" s="15">
        <f t="shared" si="4"/>
        <v>-0.3653071240573681</v>
      </c>
      <c r="F66" s="15"/>
      <c r="G66" s="15">
        <f t="shared" si="5"/>
        <v>-0.7727644875559894</v>
      </c>
      <c r="H66" s="15"/>
      <c r="I66" s="2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2.75">
      <c r="A67" s="2">
        <f t="shared" si="3"/>
        <v>5.4999999999999964</v>
      </c>
      <c r="B67" s="2">
        <f t="shared" si="0"/>
        <v>0.9842355350066495</v>
      </c>
      <c r="C67" s="2"/>
      <c r="D67" s="2"/>
      <c r="E67" s="15">
        <f t="shared" si="4"/>
        <v>-0.29133022570874245</v>
      </c>
      <c r="F67" s="15"/>
      <c r="G67" s="15">
        <f t="shared" si="5"/>
        <v>-0.7055403255703945</v>
      </c>
      <c r="H67" s="15"/>
      <c r="I67" s="2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2.75">
      <c r="A68" s="2">
        <f t="shared" si="3"/>
        <v>5.599999999999996</v>
      </c>
      <c r="B68" s="2">
        <f t="shared" si="0"/>
        <v>0.9530030075838638</v>
      </c>
      <c r="C68" s="2"/>
      <c r="D68" s="2"/>
      <c r="E68" s="15">
        <f t="shared" si="4"/>
        <v>-0.22443412148975272</v>
      </c>
      <c r="F68" s="15"/>
      <c r="G68" s="15">
        <f t="shared" si="5"/>
        <v>-0.6312666378723243</v>
      </c>
      <c r="H68" s="15"/>
      <c r="I68" s="2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2.75">
      <c r="A69" s="2">
        <f t="shared" si="3"/>
        <v>5.699999999999996</v>
      </c>
      <c r="B69" s="2">
        <f t="shared" si="0"/>
        <v>0.9056873988248346</v>
      </c>
      <c r="C69" s="2"/>
      <c r="D69" s="2"/>
      <c r="E69" s="15">
        <f t="shared" si="4"/>
        <v>-0.16528721516084266</v>
      </c>
      <c r="F69" s="15"/>
      <c r="G69" s="15">
        <f t="shared" si="5"/>
        <v>-0.5506855425976414</v>
      </c>
      <c r="H69" s="15"/>
      <c r="I69" s="2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2.75">
      <c r="A70" s="2">
        <f t="shared" si="3"/>
        <v>5.799999999999995</v>
      </c>
      <c r="B70" s="2">
        <f t="shared" si="0"/>
        <v>0.8430872170008886</v>
      </c>
      <c r="C70" s="2"/>
      <c r="D70" s="2"/>
      <c r="E70" s="15">
        <f aca="true" t="shared" si="6" ref="E70:E75">COS(A70)-1</f>
        <v>-0.11448048305868319</v>
      </c>
      <c r="F70" s="15"/>
      <c r="G70" s="15">
        <f aca="true" t="shared" si="7" ref="G70:G75">SIN(A70)</f>
        <v>-0.4646021794137613</v>
      </c>
      <c r="H70" s="15"/>
      <c r="I70" s="2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2.75">
      <c r="A71" s="2">
        <f t="shared" si="3"/>
        <v>5.899999999999995</v>
      </c>
      <c r="B71" s="2">
        <f t="shared" si="0"/>
        <v>0.7662589160874295</v>
      </c>
      <c r="C71" s="2"/>
      <c r="D71" s="2"/>
      <c r="E71" s="15">
        <f t="shared" si="6"/>
        <v>-0.07252156925596609</v>
      </c>
      <c r="F71" s="15"/>
      <c r="G71" s="15">
        <f t="shared" si="7"/>
        <v>-0.37387666483024096</v>
      </c>
      <c r="H71" s="15"/>
      <c r="I71" s="2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2.75">
      <c r="A72" s="2">
        <f t="shared" si="3"/>
        <v>5.999999999999995</v>
      </c>
      <c r="B72" s="2">
        <f t="shared" si="0"/>
        <v>0.6764990668220867</v>
      </c>
      <c r="C72" s="2"/>
      <c r="D72" s="2"/>
      <c r="E72" s="15">
        <f t="shared" si="6"/>
        <v>-0.039829713349635476</v>
      </c>
      <c r="F72" s="15"/>
      <c r="G72" s="15">
        <f t="shared" si="7"/>
        <v>-0.27941549819893097</v>
      </c>
      <c r="H72" s="15"/>
      <c r="I72" s="2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2.75">
      <c r="A73" s="2">
        <f t="shared" si="3"/>
        <v>6.099999999999994</v>
      </c>
      <c r="B73" s="2">
        <f t="shared" si="0"/>
        <v>0.5753224755013825</v>
      </c>
      <c r="C73" s="2"/>
      <c r="D73" s="2"/>
      <c r="E73" s="15">
        <f t="shared" si="6"/>
        <v>-0.016731561557416397</v>
      </c>
      <c r="F73" s="15"/>
      <c r="G73" s="15">
        <f t="shared" si="7"/>
        <v>-0.18216250427210112</v>
      </c>
      <c r="H73" s="15"/>
      <c r="I73" s="2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2.75">
      <c r="A74" s="2">
        <f t="shared" si="3"/>
        <v>6.199999999999994</v>
      </c>
      <c r="B74" s="2">
        <f t="shared" si="0"/>
        <v>0.4644366197875647</v>
      </c>
      <c r="C74" s="2"/>
      <c r="D74" s="2"/>
      <c r="E74" s="15">
        <f t="shared" si="6"/>
        <v>-0.003457902976783056</v>
      </c>
      <c r="F74" s="15"/>
      <c r="G74" s="15">
        <f t="shared" si="7"/>
        <v>-0.0830894028175026</v>
      </c>
      <c r="H74" s="15"/>
      <c r="I74" s="2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2.75">
      <c r="A75" s="2">
        <f t="shared" si="3"/>
        <v>6.299999999999994</v>
      </c>
      <c r="B75" s="2">
        <f t="shared" si="0"/>
        <v>0.34571283295270994</v>
      </c>
      <c r="C75" s="2"/>
      <c r="D75" s="2"/>
      <c r="E75" s="15">
        <f t="shared" si="6"/>
        <v>-0.0001413636165847887</v>
      </c>
      <c r="F75" s="15"/>
      <c r="G75" s="15">
        <f t="shared" si="7"/>
        <v>0.016813900484343496</v>
      </c>
      <c r="H75" s="15"/>
      <c r="I75" s="2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2.75">
      <c r="A76" s="2">
        <f t="shared" si="3"/>
        <v>6.399999999999993</v>
      </c>
      <c r="B76" s="2">
        <f t="shared" si="0"/>
        <v>0.22115472286063487</v>
      </c>
      <c r="C76" s="2"/>
      <c r="D76" s="2"/>
      <c r="E76" s="15"/>
      <c r="F76" s="15"/>
      <c r="G76" s="15"/>
      <c r="H76" s="15"/>
      <c r="I76" s="2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2.75">
      <c r="A77" s="2">
        <f t="shared" si="3"/>
        <v>6.499999999999993</v>
      </c>
      <c r="B77" s="2">
        <f aca="true" t="shared" si="8" ref="B77:B140">SIN($K$1*(A77-$H$1*$P$1))</f>
        <v>0.09286435865461075</v>
      </c>
      <c r="C77" s="2"/>
      <c r="D77" s="2"/>
      <c r="E77" s="15"/>
      <c r="F77" s="15"/>
      <c r="G77" s="15"/>
      <c r="H77" s="15"/>
      <c r="I77" s="2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2.75">
      <c r="A78" s="2">
        <f t="shared" si="3"/>
        <v>6.5999999999999925</v>
      </c>
      <c r="B78" s="2">
        <f t="shared" si="8"/>
        <v>-0.03699320420829875</v>
      </c>
      <c r="C78" s="2"/>
      <c r="D78" s="2"/>
      <c r="E78" s="15"/>
      <c r="F78" s="15"/>
      <c r="G78" s="15"/>
      <c r="H78" s="15"/>
      <c r="I78" s="2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2.75">
      <c r="A79" s="2">
        <f aca="true" t="shared" si="9" ref="A79:A132">A78+0.1</f>
        <v>6.699999999999992</v>
      </c>
      <c r="B79" s="2">
        <f t="shared" si="8"/>
        <v>-0.16622646189331378</v>
      </c>
      <c r="C79" s="2"/>
      <c r="D79" s="2"/>
      <c r="E79" s="15"/>
      <c r="F79" s="15"/>
      <c r="G79" s="15"/>
      <c r="H79" s="15"/>
      <c r="I79" s="2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2.75">
      <c r="A80" s="2">
        <f t="shared" si="9"/>
        <v>6.799999999999992</v>
      </c>
      <c r="B80" s="2">
        <f t="shared" si="8"/>
        <v>-0.2926544464726016</v>
      </c>
      <c r="C80" s="2"/>
      <c r="D80" s="2"/>
      <c r="E80" s="15"/>
      <c r="F80" s="15"/>
      <c r="G80" s="15"/>
      <c r="H80" s="15"/>
      <c r="I80" s="2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2.75">
      <c r="A81" s="2">
        <f t="shared" si="9"/>
        <v>6.8999999999999915</v>
      </c>
      <c r="B81" s="2">
        <f t="shared" si="8"/>
        <v>-0.4141435324035243</v>
      </c>
      <c r="C81" s="2"/>
      <c r="D81" s="2"/>
      <c r="E81" s="15"/>
      <c r="F81" s="15"/>
      <c r="G81" s="15"/>
      <c r="H81" s="15"/>
      <c r="I81" s="2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2.75">
      <c r="A82" s="2">
        <f t="shared" si="9"/>
        <v>6.999999999999991</v>
      </c>
      <c r="B82" s="2">
        <f t="shared" si="8"/>
        <v>-0.5286434440469394</v>
      </c>
      <c r="C82" s="2"/>
      <c r="D82" s="2"/>
      <c r="E82" s="15"/>
      <c r="F82" s="15"/>
      <c r="G82" s="15"/>
      <c r="H82" s="15"/>
      <c r="I82" s="2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2.75">
      <c r="A83" s="2">
        <f t="shared" si="9"/>
        <v>7.099999999999991</v>
      </c>
      <c r="B83" s="2">
        <f t="shared" si="8"/>
        <v>-0.634221856554669</v>
      </c>
      <c r="C83" s="2"/>
      <c r="D83" s="2"/>
      <c r="E83" s="15"/>
      <c r="F83" s="15"/>
      <c r="G83" s="15"/>
      <c r="H83" s="15"/>
      <c r="I83" s="2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18" ht="12.75">
      <c r="A84" s="2">
        <f t="shared" si="9"/>
        <v>7.19999999999999</v>
      </c>
      <c r="B84" s="2">
        <f t="shared" si="8"/>
        <v>-0.729097006194352</v>
      </c>
      <c r="C84" s="2"/>
      <c r="D84" s="2"/>
      <c r="E84" s="15"/>
      <c r="F84" s="15"/>
      <c r="G84" s="15"/>
      <c r="H84" s="15"/>
      <c r="I84" s="2"/>
      <c r="J84" s="1"/>
      <c r="K84" s="1"/>
      <c r="L84" s="1"/>
      <c r="M84" s="1"/>
      <c r="N84" s="1"/>
      <c r="O84" s="1"/>
      <c r="P84" s="1"/>
      <c r="Q84" s="1"/>
      <c r="R84" s="1"/>
    </row>
    <row r="85" spans="1:18" ht="12.75">
      <c r="A85" s="2">
        <f t="shared" si="9"/>
        <v>7.29999999999999</v>
      </c>
      <c r="B85" s="2">
        <f t="shared" si="8"/>
        <v>-0.8116677597730679</v>
      </c>
      <c r="C85" s="2"/>
      <c r="D85" s="2"/>
      <c r="E85" s="15"/>
      <c r="F85" s="15"/>
      <c r="G85" s="15"/>
      <c r="H85" s="15"/>
      <c r="I85" s="2"/>
      <c r="J85" s="1"/>
      <c r="K85" s="1"/>
      <c r="L85" s="1"/>
      <c r="M85" s="1"/>
      <c r="N85" s="1"/>
      <c r="O85" s="1"/>
      <c r="P85" s="1"/>
      <c r="Q85" s="1"/>
      <c r="R85" s="1"/>
    </row>
    <row r="86" spans="1:18" ht="12.75">
      <c r="A86" s="2">
        <f t="shared" si="9"/>
        <v>7.39999999999999</v>
      </c>
      <c r="B86" s="2">
        <f t="shared" si="8"/>
        <v>-0.8805406357012685</v>
      </c>
      <c r="C86" s="2"/>
      <c r="D86" s="2"/>
      <c r="E86" s="15"/>
      <c r="F86" s="15"/>
      <c r="G86" s="15"/>
      <c r="H86" s="15"/>
      <c r="I86" s="2"/>
      <c r="J86" s="1"/>
      <c r="K86" s="1"/>
      <c r="L86" s="1"/>
      <c r="M86" s="1"/>
      <c r="N86" s="1"/>
      <c r="O86" s="1"/>
      <c r="P86" s="1"/>
      <c r="Q86" s="1"/>
      <c r="R86" s="1"/>
    </row>
    <row r="87" spans="1:18" ht="12.75">
      <c r="A87" s="2">
        <f t="shared" si="9"/>
        <v>7.499999999999989</v>
      </c>
      <c r="B87" s="2">
        <f t="shared" si="8"/>
        <v>-0.9345533206844877</v>
      </c>
      <c r="C87" s="2"/>
      <c r="D87" s="2"/>
      <c r="E87" s="15"/>
      <c r="F87" s="15"/>
      <c r="G87" s="15"/>
      <c r="H87" s="15"/>
      <c r="I87" s="2"/>
      <c r="J87" s="1"/>
      <c r="K87" s="1"/>
      <c r="L87" s="1"/>
      <c r="M87" s="1"/>
      <c r="N87" s="1"/>
      <c r="O87" s="1"/>
      <c r="P87" s="1"/>
      <c r="Q87" s="1"/>
      <c r="R87" s="1"/>
    </row>
    <row r="88" spans="1:18" ht="12.75">
      <c r="A88" s="2">
        <f t="shared" si="9"/>
        <v>7.599999999999989</v>
      </c>
      <c r="B88" s="2">
        <f t="shared" si="8"/>
        <v>-0.9727942851694442</v>
      </c>
      <c r="C88" s="2"/>
      <c r="D88" s="2"/>
      <c r="E88" s="15"/>
      <c r="F88" s="15"/>
      <c r="G88" s="15"/>
      <c r="H88" s="15"/>
      <c r="I88" s="2"/>
      <c r="J88" s="1"/>
      <c r="K88" s="1"/>
      <c r="L88" s="1"/>
      <c r="M88" s="1"/>
      <c r="N88" s="1"/>
      <c r="O88" s="1"/>
      <c r="P88" s="1"/>
      <c r="Q88" s="1"/>
      <c r="R88" s="1"/>
    </row>
    <row r="89" spans="1:18" ht="12.75">
      <c r="A89" s="2">
        <f t="shared" si="9"/>
        <v>7.699999999999989</v>
      </c>
      <c r="B89" s="2">
        <f t="shared" si="8"/>
        <v>-0.9946181665105838</v>
      </c>
      <c r="C89" s="2"/>
      <c r="D89" s="2"/>
      <c r="E89" s="15"/>
      <c r="F89" s="15"/>
      <c r="G89" s="15"/>
      <c r="H89" s="15"/>
      <c r="I89" s="2"/>
      <c r="J89" s="1"/>
      <c r="K89" s="1"/>
      <c r="L89" s="1"/>
      <c r="M89" s="1"/>
      <c r="N89" s="1"/>
      <c r="O89" s="1"/>
      <c r="P89" s="1"/>
      <c r="Q89" s="1"/>
      <c r="R89" s="1"/>
    </row>
    <row r="90" spans="1:18" ht="12.75">
      <c r="A90" s="2">
        <f t="shared" si="9"/>
        <v>7.799999999999988</v>
      </c>
      <c r="B90" s="2">
        <f t="shared" si="8"/>
        <v>-0.9996566602472865</v>
      </c>
      <c r="C90" s="2"/>
      <c r="D90" s="2"/>
      <c r="E90" s="15"/>
      <c r="F90" s="15"/>
      <c r="G90" s="15"/>
      <c r="H90" s="15"/>
      <c r="I90" s="2"/>
      <c r="J90" s="1"/>
      <c r="K90" s="1"/>
      <c r="L90" s="1"/>
      <c r="M90" s="1"/>
      <c r="N90" s="1"/>
      <c r="O90" s="1"/>
      <c r="P90" s="1"/>
      <c r="Q90" s="1"/>
      <c r="R90" s="1"/>
    </row>
    <row r="91" spans="1:18" ht="12.75">
      <c r="A91" s="2">
        <f t="shared" si="9"/>
        <v>7.899999999999988</v>
      </c>
      <c r="B91" s="2">
        <f t="shared" si="8"/>
        <v>-0.9878247356882149</v>
      </c>
      <c r="C91" s="2"/>
      <c r="D91" s="2"/>
      <c r="E91" s="15"/>
      <c r="F91" s="15"/>
      <c r="G91" s="15"/>
      <c r="H91" s="15"/>
      <c r="I91" s="2"/>
      <c r="J91" s="1"/>
      <c r="K91" s="1"/>
      <c r="L91" s="1"/>
      <c r="M91" s="1"/>
      <c r="N91" s="1"/>
      <c r="O91" s="1"/>
      <c r="P91" s="1"/>
      <c r="Q91" s="1"/>
      <c r="R91" s="1"/>
    </row>
    <row r="92" spans="1:18" ht="12.75">
      <c r="A92" s="2">
        <f t="shared" si="9"/>
        <v>7.999999999999988</v>
      </c>
      <c r="B92" s="2">
        <f t="shared" si="8"/>
        <v>-0.9593220709073479</v>
      </c>
      <c r="C92" s="2"/>
      <c r="D92" s="2"/>
      <c r="E92" s="15"/>
      <c r="F92" s="15"/>
      <c r="G92" s="15"/>
      <c r="H92" s="15"/>
      <c r="I92" s="2"/>
      <c r="J92" s="1"/>
      <c r="K92" s="1"/>
      <c r="L92" s="1"/>
      <c r="M92" s="1"/>
      <c r="N92" s="1"/>
      <c r="O92" s="1"/>
      <c r="P92" s="1"/>
      <c r="Q92" s="1"/>
      <c r="R92" s="1"/>
    </row>
    <row r="93" spans="1:18" ht="12.75">
      <c r="A93" s="2">
        <f t="shared" si="9"/>
        <v>8.099999999999987</v>
      </c>
      <c r="B93" s="2">
        <f t="shared" si="8"/>
        <v>-0.9146296829343502</v>
      </c>
      <c r="C93" s="2"/>
      <c r="D93" s="2"/>
      <c r="E93" s="15"/>
      <c r="F93" s="15"/>
      <c r="G93" s="15"/>
      <c r="H93" s="15"/>
      <c r="I93" s="2"/>
      <c r="J93" s="1"/>
      <c r="K93" s="1"/>
      <c r="L93" s="1"/>
      <c r="M93" s="1"/>
      <c r="N93" s="1"/>
      <c r="O93" s="1"/>
      <c r="P93" s="1"/>
      <c r="Q93" s="1"/>
      <c r="R93" s="1"/>
    </row>
    <row r="94" spans="1:18" ht="12.75">
      <c r="A94" s="2">
        <f t="shared" si="9"/>
        <v>8.199999999999987</v>
      </c>
      <c r="B94" s="2">
        <f t="shared" si="8"/>
        <v>-0.8545018100089267</v>
      </c>
      <c r="C94" s="2"/>
      <c r="D94" s="2"/>
      <c r="E94" s="15"/>
      <c r="F94" s="15"/>
      <c r="G94" s="15"/>
      <c r="H94" s="15"/>
      <c r="I94" s="2"/>
      <c r="J94" s="1"/>
      <c r="K94" s="1"/>
      <c r="L94" s="1"/>
      <c r="M94" s="1"/>
      <c r="N94" s="1"/>
      <c r="O94" s="1"/>
      <c r="P94" s="1"/>
      <c r="Q94" s="1"/>
      <c r="R94" s="1"/>
    </row>
    <row r="95" spans="1:18" ht="12.75">
      <c r="A95" s="2">
        <f t="shared" si="9"/>
        <v>8.299999999999986</v>
      </c>
      <c r="B95" s="2">
        <f t="shared" si="8"/>
        <v>-0.7799531828959874</v>
      </c>
      <c r="C95" s="2"/>
      <c r="D95" s="2"/>
      <c r="E95" s="15"/>
      <c r="F95" s="15"/>
      <c r="G95" s="15"/>
      <c r="H95" s="15"/>
      <c r="I95" s="2"/>
      <c r="J95" s="1"/>
      <c r="K95" s="1"/>
      <c r="L95" s="1"/>
      <c r="M95" s="1"/>
      <c r="N95" s="1"/>
      <c r="O95" s="1"/>
      <c r="P95" s="1"/>
      <c r="Q95" s="1"/>
      <c r="R95" s="1"/>
    </row>
    <row r="96" spans="1:18" ht="12.75">
      <c r="A96" s="2">
        <f t="shared" si="9"/>
        <v>8.399999999999986</v>
      </c>
      <c r="B96" s="2">
        <f t="shared" si="8"/>
        <v>-0.6922419000735175</v>
      </c>
      <c r="C96" s="2"/>
      <c r="D96" s="2"/>
      <c r="E96" s="15"/>
      <c r="F96" s="15"/>
      <c r="G96" s="15"/>
      <c r="H96" s="15"/>
      <c r="I96" s="2"/>
      <c r="J96" s="1"/>
      <c r="K96" s="1"/>
      <c r="L96" s="1"/>
      <c r="M96" s="1"/>
      <c r="N96" s="1"/>
      <c r="O96" s="1"/>
      <c r="P96" s="1"/>
      <c r="Q96" s="1"/>
      <c r="R96" s="1"/>
    </row>
    <row r="97" spans="1:18" ht="12.75">
      <c r="A97" s="2">
        <f t="shared" si="9"/>
        <v>8.499999999999986</v>
      </c>
      <c r="B97" s="2">
        <f t="shared" si="8"/>
        <v>-0.5928481957952535</v>
      </c>
      <c r="C97" s="2"/>
      <c r="D97" s="2"/>
      <c r="E97" s="15"/>
      <c r="F97" s="15"/>
      <c r="G97" s="15"/>
      <c r="H97" s="15"/>
      <c r="I97" s="2"/>
      <c r="J97" s="1"/>
      <c r="K97" s="1"/>
      <c r="L97" s="1"/>
      <c r="M97" s="1"/>
      <c r="N97" s="1"/>
      <c r="O97" s="1"/>
      <c r="P97" s="1"/>
      <c r="Q97" s="1"/>
      <c r="R97" s="1"/>
    </row>
    <row r="98" spans="1:18" ht="12.75">
      <c r="A98" s="2">
        <f t="shared" si="9"/>
        <v>8.599999999999985</v>
      </c>
      <c r="B98" s="2">
        <f t="shared" si="8"/>
        <v>-0.4834494593427449</v>
      </c>
      <c r="C98" s="2"/>
      <c r="D98" s="2"/>
      <c r="E98" s="15"/>
      <c r="F98" s="15"/>
      <c r="G98" s="15"/>
      <c r="H98" s="15"/>
      <c r="I98" s="2"/>
      <c r="J98" s="1"/>
      <c r="K98" s="1"/>
      <c r="L98" s="1"/>
      <c r="M98" s="1"/>
      <c r="N98" s="1"/>
      <c r="O98" s="1"/>
      <c r="P98" s="1"/>
      <c r="Q98" s="1"/>
      <c r="R98" s="1"/>
    </row>
    <row r="99" spans="1:18" ht="12.75">
      <c r="A99" s="2">
        <f t="shared" si="9"/>
        <v>8.699999999999985</v>
      </c>
      <c r="B99" s="2">
        <f t="shared" si="8"/>
        <v>-0.3658919270473236</v>
      </c>
      <c r="C99" s="2"/>
      <c r="D99" s="2"/>
      <c r="E99" s="15"/>
      <c r="F99" s="15"/>
      <c r="G99" s="15"/>
      <c r="H99" s="15"/>
      <c r="I99" s="2"/>
      <c r="J99" s="1"/>
      <c r="K99" s="1"/>
      <c r="L99" s="1"/>
      <c r="M99" s="1"/>
      <c r="N99" s="1"/>
      <c r="O99" s="1"/>
      <c r="P99" s="1"/>
      <c r="Q99" s="1"/>
      <c r="R99" s="1"/>
    </row>
    <row r="100" spans="1:18" ht="12.75">
      <c r="A100" s="2">
        <f t="shared" si="9"/>
        <v>8.799999999999985</v>
      </c>
      <c r="B100" s="2">
        <f t="shared" si="8"/>
        <v>-0.24215952481325007</v>
      </c>
      <c r="C100" s="2"/>
      <c r="D100" s="2"/>
      <c r="E100" s="15"/>
      <c r="F100" s="15"/>
      <c r="G100" s="15"/>
      <c r="H100" s="15"/>
      <c r="I100" s="2"/>
      <c r="J100" s="1"/>
      <c r="K100" s="1"/>
      <c r="L100" s="1"/>
      <c r="M100" s="1"/>
      <c r="N100" s="1"/>
      <c r="O100" s="1"/>
      <c r="P100" s="1"/>
      <c r="Q100" s="1"/>
      <c r="R100" s="1"/>
    </row>
    <row r="101" spans="1:18" ht="12.75">
      <c r="A101" s="2">
        <f t="shared" si="9"/>
        <v>8.899999999999984</v>
      </c>
      <c r="B101" s="2">
        <f t="shared" si="8"/>
        <v>-0.11434038696246143</v>
      </c>
      <c r="C101" s="2"/>
      <c r="D101" s="2"/>
      <c r="E101" s="15"/>
      <c r="F101" s="15"/>
      <c r="G101" s="15"/>
      <c r="H101" s="15"/>
      <c r="I101" s="2"/>
      <c r="J101" s="1"/>
      <c r="K101" s="1"/>
      <c r="L101" s="1"/>
      <c r="M101" s="1"/>
      <c r="N101" s="1"/>
      <c r="O101" s="1"/>
      <c r="P101" s="1"/>
      <c r="Q101" s="1"/>
      <c r="R101" s="1"/>
    </row>
    <row r="102" spans="1:18" ht="12.75">
      <c r="A102" s="2">
        <f t="shared" si="9"/>
        <v>8.999999999999984</v>
      </c>
      <c r="B102" s="2">
        <f t="shared" si="8"/>
        <v>0.015408383564076306</v>
      </c>
      <c r="C102" s="2"/>
      <c r="D102" s="2"/>
      <c r="E102" s="15"/>
      <c r="F102" s="15"/>
      <c r="G102" s="15"/>
      <c r="H102" s="15"/>
      <c r="I102" s="2"/>
      <c r="J102" s="1"/>
      <c r="K102" s="1"/>
      <c r="L102" s="1"/>
      <c r="M102" s="1"/>
      <c r="N102" s="1"/>
      <c r="O102" s="1"/>
      <c r="P102" s="1"/>
      <c r="Q102" s="1"/>
      <c r="R102" s="1"/>
    </row>
    <row r="103" spans="1:18" ht="12.75">
      <c r="A103" s="2">
        <f t="shared" si="9"/>
        <v>9.099999999999984</v>
      </c>
      <c r="B103" s="2">
        <f t="shared" si="8"/>
        <v>0.14489711893422008</v>
      </c>
      <c r="C103" s="2"/>
      <c r="D103" s="2"/>
      <c r="E103" s="15"/>
      <c r="F103" s="15"/>
      <c r="G103" s="15"/>
      <c r="H103" s="15"/>
      <c r="I103" s="2"/>
      <c r="J103" s="1"/>
      <c r="K103" s="1"/>
      <c r="L103" s="1"/>
      <c r="M103" s="1"/>
      <c r="N103" s="1"/>
      <c r="O103" s="1"/>
      <c r="P103" s="1"/>
      <c r="Q103" s="1"/>
      <c r="R103" s="1"/>
    </row>
    <row r="104" spans="1:18" ht="12.75">
      <c r="A104" s="2">
        <f t="shared" si="9"/>
        <v>9.199999999999983</v>
      </c>
      <c r="B104" s="2">
        <f t="shared" si="8"/>
        <v>0.27194053972438814</v>
      </c>
      <c r="C104" s="2"/>
      <c r="D104" s="2"/>
      <c r="E104" s="15"/>
      <c r="F104" s="15"/>
      <c r="G104" s="15"/>
      <c r="H104" s="15"/>
      <c r="I104" s="2"/>
      <c r="J104" s="1"/>
      <c r="K104" s="1"/>
      <c r="L104" s="1"/>
      <c r="M104" s="1"/>
      <c r="N104" s="1"/>
      <c r="O104" s="1"/>
      <c r="P104" s="1"/>
      <c r="Q104" s="1"/>
      <c r="R104" s="1"/>
    </row>
    <row r="105" spans="1:9" ht="12.75">
      <c r="A105" s="2">
        <f t="shared" si="9"/>
        <v>9.299999999999983</v>
      </c>
      <c r="B105" s="2">
        <f t="shared" si="8"/>
        <v>0.39439463415966497</v>
      </c>
      <c r="C105" s="2"/>
      <c r="D105" s="2"/>
      <c r="E105" s="15"/>
      <c r="F105" s="15"/>
      <c r="G105" s="15"/>
      <c r="H105" s="15"/>
      <c r="I105" s="2"/>
    </row>
    <row r="106" spans="1:9" ht="12.75">
      <c r="A106" s="2">
        <f t="shared" si="9"/>
        <v>9.399999999999983</v>
      </c>
      <c r="B106" s="2">
        <f t="shared" si="8"/>
        <v>0.5101928409122155</v>
      </c>
      <c r="C106" s="2"/>
      <c r="D106" s="2"/>
      <c r="E106" s="15"/>
      <c r="F106" s="15"/>
      <c r="G106" s="15"/>
      <c r="H106" s="15"/>
      <c r="I106" s="2"/>
    </row>
    <row r="107" spans="1:9" ht="12.75">
      <c r="A107" s="2">
        <f t="shared" si="9"/>
        <v>9.499999999999982</v>
      </c>
      <c r="B107" s="2">
        <f t="shared" si="8"/>
        <v>0.6173809248296348</v>
      </c>
      <c r="C107" s="2"/>
      <c r="D107" s="2"/>
      <c r="E107" s="15"/>
      <c r="F107" s="15"/>
      <c r="G107" s="15"/>
      <c r="H107" s="15"/>
      <c r="I107" s="2"/>
    </row>
    <row r="108" spans="1:9" ht="12.75">
      <c r="A108" s="2">
        <f t="shared" si="9"/>
        <v>9.599999999999982</v>
      </c>
      <c r="B108" s="2">
        <f t="shared" si="8"/>
        <v>0.7141499570226829</v>
      </c>
      <c r="C108" s="2"/>
      <c r="D108" s="2"/>
      <c r="E108" s="15"/>
      <c r="F108" s="15"/>
      <c r="G108" s="15"/>
      <c r="H108" s="15"/>
      <c r="I108" s="2"/>
    </row>
    <row r="109" spans="1:9" ht="12.75">
      <c r="A109" s="2">
        <f t="shared" si="9"/>
        <v>9.699999999999982</v>
      </c>
      <c r="B109" s="2">
        <f t="shared" si="8"/>
        <v>0.7988668427338776</v>
      </c>
      <c r="C109" s="2"/>
      <c r="D109" s="2"/>
      <c r="E109" s="15"/>
      <c r="F109" s="15"/>
      <c r="G109" s="15"/>
      <c r="H109" s="15"/>
      <c r="I109" s="2"/>
    </row>
    <row r="110" spans="1:9" ht="12.75">
      <c r="A110" s="2">
        <f t="shared" si="9"/>
        <v>9.799999999999981</v>
      </c>
      <c r="B110" s="2">
        <f t="shared" si="8"/>
        <v>0.870101881791623</v>
      </c>
      <c r="C110" s="2"/>
      <c r="D110" s="2"/>
      <c r="E110" s="15"/>
      <c r="F110" s="15"/>
      <c r="G110" s="15"/>
      <c r="H110" s="15"/>
      <c r="I110" s="2"/>
    </row>
    <row r="111" spans="1:9" ht="12.75">
      <c r="A111" s="2">
        <f t="shared" si="9"/>
        <v>9.89999999999998</v>
      </c>
      <c r="B111" s="2">
        <f t="shared" si="8"/>
        <v>0.926652896534328</v>
      </c>
      <c r="C111" s="2"/>
      <c r="D111" s="2"/>
      <c r="E111" s="15"/>
      <c r="F111" s="15"/>
      <c r="G111" s="15"/>
      <c r="H111" s="15"/>
      <c r="I111" s="2"/>
    </row>
    <row r="112" spans="1:9" ht="12.75">
      <c r="A112" s="2">
        <f t="shared" si="9"/>
        <v>9.99999999999998</v>
      </c>
      <c r="B112" s="2">
        <f t="shared" si="8"/>
        <v>0.9675655200161255</v>
      </c>
      <c r="C112" s="2"/>
      <c r="D112" s="2"/>
      <c r="E112" s="15"/>
      <c r="F112" s="15"/>
      <c r="G112" s="15"/>
      <c r="H112" s="15"/>
      <c r="I112" s="2"/>
    </row>
    <row r="113" spans="1:9" ht="12.75">
      <c r="A113" s="2">
        <f t="shared" si="9"/>
        <v>10.09999999999998</v>
      </c>
      <c r="B113" s="2">
        <f t="shared" si="8"/>
        <v>0.9921493021063138</v>
      </c>
      <c r="C113" s="2"/>
      <c r="D113" s="2"/>
      <c r="E113" s="15"/>
      <c r="F113" s="15"/>
      <c r="G113" s="15"/>
      <c r="H113" s="15"/>
      <c r="I113" s="2"/>
    </row>
    <row r="114" spans="1:9" ht="12.75">
      <c r="A114" s="2">
        <f t="shared" si="9"/>
        <v>10.19999999999998</v>
      </c>
      <c r="B114" s="2">
        <f t="shared" si="8"/>
        <v>0.9999893616725594</v>
      </c>
      <c r="C114" s="2"/>
      <c r="D114" s="2"/>
      <c r="E114" s="15"/>
      <c r="F114" s="15"/>
      <c r="G114" s="15"/>
      <c r="H114" s="15"/>
      <c r="I114" s="2"/>
    </row>
    <row r="115" spans="1:9" ht="12.75">
      <c r="A115" s="2">
        <f t="shared" si="9"/>
        <v>10.29999999999998</v>
      </c>
      <c r="B115" s="2">
        <f t="shared" si="8"/>
        <v>0.9909533882030557</v>
      </c>
      <c r="C115" s="2"/>
      <c r="D115" s="2"/>
      <c r="E115" s="15"/>
      <c r="F115" s="15"/>
      <c r="G115" s="15"/>
      <c r="H115" s="15"/>
      <c r="I115" s="2"/>
    </row>
    <row r="116" spans="1:9" ht="12.75">
      <c r="A116" s="2">
        <f t="shared" si="9"/>
        <v>10.399999999999979</v>
      </c>
      <c r="B116" s="2">
        <f t="shared" si="8"/>
        <v>0.9651938747068565</v>
      </c>
      <c r="C116" s="2"/>
      <c r="D116" s="2"/>
      <c r="E116" s="15"/>
      <c r="F116" s="15"/>
      <c r="G116" s="15"/>
      <c r="H116" s="15"/>
      <c r="I116" s="2"/>
    </row>
    <row r="117" spans="1:9" ht="12.75">
      <c r="A117" s="2">
        <f t="shared" si="9"/>
        <v>10.499999999999979</v>
      </c>
      <c r="B117" s="2">
        <f t="shared" si="8"/>
        <v>0.9231455442094345</v>
      </c>
      <c r="C117" s="2"/>
      <c r="D117" s="2"/>
      <c r="E117" s="15"/>
      <c r="F117" s="15"/>
      <c r="G117" s="15"/>
      <c r="H117" s="15"/>
      <c r="I117" s="2"/>
    </row>
    <row r="118" spans="1:9" ht="12.75">
      <c r="A118" s="2">
        <f t="shared" si="9"/>
        <v>10.599999999999978</v>
      </c>
      <c r="B118" s="2">
        <f t="shared" si="8"/>
        <v>0.8655180132744884</v>
      </c>
      <c r="C118" s="2"/>
      <c r="D118" s="2"/>
      <c r="E118" s="15"/>
      <c r="F118" s="15"/>
      <c r="G118" s="15"/>
      <c r="H118" s="15"/>
      <c r="I118" s="2"/>
    </row>
    <row r="119" spans="1:9" ht="12.75">
      <c r="A119" s="2">
        <f t="shared" si="9"/>
        <v>10.699999999999978</v>
      </c>
      <c r="B119" s="2">
        <f t="shared" si="8"/>
        <v>0.7932838163640061</v>
      </c>
      <c r="C119" s="2"/>
      <c r="D119" s="2"/>
      <c r="E119" s="15"/>
      <c r="F119" s="15"/>
      <c r="G119" s="15"/>
      <c r="H119" s="15"/>
      <c r="I119" s="2"/>
    </row>
    <row r="120" spans="1:9" ht="12.75">
      <c r="A120" s="2">
        <f t="shared" si="9"/>
        <v>10.799999999999978</v>
      </c>
      <c r="B120" s="2">
        <f t="shared" si="8"/>
        <v>0.7076619931398715</v>
      </c>
      <c r="C120" s="2"/>
      <c r="D120" s="2"/>
      <c r="E120" s="15"/>
      <c r="F120" s="15"/>
      <c r="G120" s="15"/>
      <c r="H120" s="15"/>
      <c r="I120" s="2"/>
    </row>
    <row r="121" spans="1:9" ht="12.75">
      <c r="A121" s="2">
        <f t="shared" si="9"/>
        <v>10.899999999999977</v>
      </c>
      <c r="B121" s="2">
        <f t="shared" si="8"/>
        <v>0.6100975156915082</v>
      </c>
      <c r="C121" s="2"/>
      <c r="D121" s="2"/>
      <c r="E121" s="15"/>
      <c r="F121" s="15"/>
      <c r="G121" s="15"/>
      <c r="H121" s="15"/>
      <c r="I121" s="2"/>
    </row>
    <row r="122" spans="1:9" ht="12.75">
      <c r="A122" s="2">
        <f t="shared" si="9"/>
        <v>10.999999999999977</v>
      </c>
      <c r="B122" s="2">
        <f t="shared" si="8"/>
        <v>0.5022369028796357</v>
      </c>
      <c r="C122" s="2"/>
      <c r="D122" s="2"/>
      <c r="E122" s="15"/>
      <c r="F122" s="15"/>
      <c r="G122" s="15"/>
      <c r="H122" s="15"/>
      <c r="I122" s="2"/>
    </row>
    <row r="123" spans="1:9" ht="12.75">
      <c r="A123" s="2">
        <f t="shared" si="9"/>
        <v>11.099999999999977</v>
      </c>
      <c r="B123" s="2">
        <f t="shared" si="8"/>
        <v>0.38590043333406704</v>
      </c>
      <c r="C123" s="2"/>
      <c r="D123" s="2"/>
      <c r="E123" s="15"/>
      <c r="F123" s="15"/>
      <c r="G123" s="15"/>
      <c r="H123" s="15"/>
      <c r="I123" s="2"/>
    </row>
    <row r="124" spans="1:9" ht="12.75">
      <c r="A124" s="2">
        <f t="shared" si="9"/>
        <v>11.199999999999976</v>
      </c>
      <c r="B124" s="2">
        <f t="shared" si="8"/>
        <v>0.2630514260445344</v>
      </c>
      <c r="C124" s="2"/>
      <c r="D124" s="2"/>
      <c r="E124" s="15"/>
      <c r="F124" s="15"/>
      <c r="G124" s="15"/>
      <c r="H124" s="15"/>
      <c r="I124" s="2"/>
    </row>
    <row r="125" spans="1:9" ht="12.75">
      <c r="A125" s="2">
        <f t="shared" si="9"/>
        <v>11.299999999999976</v>
      </c>
      <c r="B125" s="2">
        <f t="shared" si="8"/>
        <v>0.13576310697212135</v>
      </c>
      <c r="C125" s="2"/>
      <c r="D125" s="2"/>
      <c r="E125" s="15"/>
      <c r="F125" s="15"/>
      <c r="G125" s="15"/>
      <c r="H125" s="15"/>
      <c r="I125" s="2"/>
    </row>
    <row r="126" spans="1:9" ht="12.75">
      <c r="A126" s="2">
        <f t="shared" si="9"/>
        <v>11.399999999999975</v>
      </c>
      <c r="B126" s="2">
        <f t="shared" si="8"/>
        <v>0.006183620847211543</v>
      </c>
      <c r="C126" s="2"/>
      <c r="D126" s="2"/>
      <c r="E126" s="15"/>
      <c r="F126" s="15"/>
      <c r="G126" s="15"/>
      <c r="H126" s="15"/>
      <c r="I126" s="2"/>
    </row>
    <row r="127" spans="1:9" ht="12.75">
      <c r="A127" s="2">
        <f t="shared" si="9"/>
        <v>11.499999999999975</v>
      </c>
      <c r="B127" s="2">
        <f t="shared" si="8"/>
        <v>-0.12350022137755662</v>
      </c>
      <c r="C127" s="2"/>
      <c r="D127" s="2"/>
      <c r="E127" s="15"/>
      <c r="F127" s="15"/>
      <c r="G127" s="15"/>
      <c r="H127" s="15"/>
      <c r="I127" s="2"/>
    </row>
    <row r="128" spans="1:9" ht="12.75">
      <c r="A128" s="2">
        <f t="shared" si="9"/>
        <v>11.599999999999975</v>
      </c>
      <c r="B128" s="2">
        <f t="shared" si="8"/>
        <v>-0.2510998476138629</v>
      </c>
      <c r="C128" s="2"/>
      <c r="D128" s="2"/>
      <c r="E128" s="15"/>
      <c r="F128" s="15"/>
      <c r="G128" s="15"/>
      <c r="H128" s="15"/>
      <c r="I128" s="2"/>
    </row>
    <row r="129" spans="1:9" ht="12.75">
      <c r="A129" s="2">
        <f t="shared" si="9"/>
        <v>11.699999999999974</v>
      </c>
      <c r="B129" s="2">
        <f t="shared" si="8"/>
        <v>-0.37446185944545</v>
      </c>
      <c r="C129" s="2"/>
      <c r="D129" s="2"/>
      <c r="E129" s="15"/>
      <c r="F129" s="15"/>
      <c r="G129" s="15"/>
      <c r="H129" s="15"/>
      <c r="I129" s="2"/>
    </row>
    <row r="130" spans="1:9" ht="12.75">
      <c r="A130" s="2">
        <f t="shared" si="9"/>
        <v>11.799999999999974</v>
      </c>
      <c r="B130" s="2">
        <f t="shared" si="8"/>
        <v>-0.4915043733375062</v>
      </c>
      <c r="C130" s="2"/>
      <c r="D130" s="2"/>
      <c r="E130" s="15"/>
      <c r="F130" s="15"/>
      <c r="G130" s="15"/>
      <c r="H130" s="15"/>
      <c r="I130" s="2"/>
    </row>
    <row r="131" spans="1:9" ht="12.75">
      <c r="A131" s="2">
        <f t="shared" si="9"/>
        <v>11.899999999999974</v>
      </c>
      <c r="B131" s="2">
        <f t="shared" si="8"/>
        <v>-0.6002521549458376</v>
      </c>
      <c r="C131" s="2"/>
      <c r="D131" s="2"/>
      <c r="E131" s="15"/>
      <c r="F131" s="15"/>
      <c r="G131" s="15"/>
      <c r="H131" s="15"/>
      <c r="I131" s="2"/>
    </row>
    <row r="132" spans="1:9" ht="12.75">
      <c r="A132" s="2">
        <f t="shared" si="9"/>
        <v>11.999999999999973</v>
      </c>
      <c r="B132" s="2">
        <f t="shared" si="8"/>
        <v>-0.6988699535914261</v>
      </c>
      <c r="C132" s="2"/>
      <c r="D132" s="2"/>
      <c r="E132" s="15"/>
      <c r="F132" s="15"/>
      <c r="G132" s="15"/>
      <c r="H132" s="15"/>
      <c r="I132" s="2"/>
    </row>
    <row r="133" spans="1:9" ht="12.75">
      <c r="A133" s="2">
        <f aca="true" t="shared" si="10" ref="A133:A196">A132+0.1</f>
        <v>12.099999999999973</v>
      </c>
      <c r="B133" s="2">
        <f t="shared" si="8"/>
        <v>-0.7856934743411444</v>
      </c>
      <c r="C133" s="2"/>
      <c r="D133" s="2"/>
      <c r="E133" s="2"/>
      <c r="F133" s="2"/>
      <c r="G133" s="2"/>
      <c r="H133" s="2"/>
      <c r="I133" s="2"/>
    </row>
    <row r="134" spans="1:9" ht="12.75">
      <c r="A134" s="2">
        <f t="shared" si="10"/>
        <v>12.199999999999973</v>
      </c>
      <c r="B134" s="2">
        <f t="shared" si="8"/>
        <v>-0.8592574650026775</v>
      </c>
      <c r="C134" s="2"/>
      <c r="D134" s="2"/>
      <c r="E134" s="2"/>
      <c r="F134" s="2"/>
      <c r="G134" s="2"/>
      <c r="H134" s="2"/>
      <c r="I134" s="2"/>
    </row>
    <row r="135" spans="1:9" ht="12.75">
      <c r="A135" s="2">
        <f t="shared" si="10"/>
        <v>12.299999999999972</v>
      </c>
      <c r="B135" s="2">
        <f t="shared" si="8"/>
        <v>-0.9183204440321028</v>
      </c>
      <c r="C135" s="2"/>
      <c r="D135" s="2"/>
      <c r="E135" s="2"/>
      <c r="F135" s="2"/>
      <c r="G135" s="2"/>
      <c r="H135" s="2"/>
      <c r="I135" s="2"/>
    </row>
    <row r="136" spans="1:9" ht="12.75">
      <c r="A136" s="2">
        <f t="shared" si="10"/>
        <v>12.399999999999972</v>
      </c>
      <c r="B136" s="2">
        <f t="shared" si="8"/>
        <v>-0.9618856520402772</v>
      </c>
      <c r="C136" s="2"/>
      <c r="D136" s="2"/>
      <c r="E136" s="2"/>
      <c r="F136" s="2"/>
      <c r="G136" s="2"/>
      <c r="H136" s="2"/>
      <c r="I136" s="2"/>
    </row>
    <row r="137" spans="1:9" ht="12.75">
      <c r="A137" s="2">
        <f t="shared" si="10"/>
        <v>12.499999999999972</v>
      </c>
      <c r="B137" s="2">
        <f t="shared" si="8"/>
        <v>-0.9892178733161824</v>
      </c>
      <c r="C137" s="2"/>
      <c r="D137" s="2"/>
      <c r="E137" s="2"/>
      <c r="F137" s="2"/>
      <c r="G137" s="2"/>
      <c r="H137" s="2"/>
      <c r="I137" s="2"/>
    </row>
    <row r="138" spans="1:9" ht="12.75">
      <c r="A138" s="2">
        <f t="shared" si="10"/>
        <v>12.599999999999971</v>
      </c>
      <c r="B138" s="2">
        <f t="shared" si="8"/>
        <v>-0.9998558434835383</v>
      </c>
      <c r="C138" s="2"/>
      <c r="D138" s="2"/>
      <c r="E138" s="2"/>
      <c r="F138" s="2"/>
      <c r="G138" s="2"/>
      <c r="H138" s="2"/>
      <c r="I138" s="2"/>
    </row>
    <row r="139" spans="1:9" ht="12.75">
      <c r="A139" s="2">
        <f t="shared" si="10"/>
        <v>12.69999999999997</v>
      </c>
      <c r="B139" s="2">
        <f t="shared" si="8"/>
        <v>-0.993620033896485</v>
      </c>
      <c r="C139" s="2"/>
      <c r="D139" s="2"/>
      <c r="E139" s="2"/>
      <c r="F139" s="2"/>
      <c r="G139" s="2"/>
      <c r="H139" s="2"/>
      <c r="I139" s="2"/>
    </row>
    <row r="140" spans="1:9" ht="12.75">
      <c r="A140" s="2">
        <f t="shared" si="10"/>
        <v>12.79999999999997</v>
      </c>
      <c r="B140" s="2">
        <f t="shared" si="8"/>
        <v>-0.9706156814031638</v>
      </c>
      <c r="C140" s="2"/>
      <c r="D140" s="2"/>
      <c r="E140" s="2"/>
      <c r="F140" s="2"/>
      <c r="G140" s="2"/>
      <c r="H140" s="2"/>
      <c r="I140" s="2"/>
    </row>
    <row r="141" spans="1:9" ht="12.75">
      <c r="A141" s="2">
        <f t="shared" si="10"/>
        <v>12.89999999999997</v>
      </c>
      <c r="B141" s="2">
        <f aca="true" t="shared" si="11" ref="B141:B204">SIN($K$1*(A141-$H$1*$P$1))</f>
        <v>-0.9312310123462971</v>
      </c>
      <c r="C141" s="2"/>
      <c r="D141" s="2"/>
      <c r="E141" s="2"/>
      <c r="F141" s="2"/>
      <c r="G141" s="2"/>
      <c r="H141" s="2"/>
      <c r="I141" s="2"/>
    </row>
    <row r="142" spans="1:9" ht="12.75">
      <c r="A142" s="2">
        <f t="shared" si="10"/>
        <v>12.99999999999997</v>
      </c>
      <c r="B142" s="2">
        <f t="shared" si="11"/>
        <v>-0.8761306907728975</v>
      </c>
      <c r="C142" s="2"/>
      <c r="D142" s="2"/>
      <c r="E142" s="2"/>
      <c r="F142" s="2"/>
      <c r="G142" s="2"/>
      <c r="H142" s="2"/>
      <c r="I142" s="2"/>
    </row>
    <row r="143" spans="1:9" ht="12.75">
      <c r="A143" s="2">
        <f t="shared" si="10"/>
        <v>13.09999999999997</v>
      </c>
      <c r="B143" s="2">
        <f t="shared" si="11"/>
        <v>-0.8062446014225566</v>
      </c>
      <c r="C143" s="2"/>
      <c r="D143" s="2"/>
      <c r="E143" s="2"/>
      <c r="F143" s="2"/>
      <c r="G143" s="2"/>
      <c r="H143" s="2"/>
      <c r="I143" s="2"/>
    </row>
    <row r="144" spans="1:9" ht="12.75">
      <c r="A144" s="2">
        <f t="shared" si="10"/>
        <v>13.199999999999969</v>
      </c>
      <c r="B144" s="2">
        <f t="shared" si="11"/>
        <v>-0.7227521567948364</v>
      </c>
      <c r="C144" s="2"/>
      <c r="D144" s="2"/>
      <c r="E144" s="2"/>
      <c r="F144" s="2"/>
      <c r="G144" s="2"/>
      <c r="H144" s="2"/>
      <c r="I144" s="2"/>
    </row>
    <row r="145" spans="1:9" ht="12.75">
      <c r="A145" s="2">
        <f t="shared" si="10"/>
        <v>13.299999999999969</v>
      </c>
      <c r="B145" s="2">
        <f t="shared" si="11"/>
        <v>-0.6270623931333233</v>
      </c>
      <c r="C145" s="2"/>
      <c r="D145" s="2"/>
      <c r="E145" s="2"/>
      <c r="F145" s="2"/>
      <c r="G145" s="2"/>
      <c r="H145" s="2"/>
      <c r="I145" s="2"/>
    </row>
    <row r="146" spans="1:9" ht="12.75">
      <c r="A146" s="2">
        <f t="shared" si="10"/>
        <v>13.399999999999968</v>
      </c>
      <c r="B146" s="2">
        <f t="shared" si="11"/>
        <v>-0.5207901912303622</v>
      </c>
      <c r="C146" s="2"/>
      <c r="D146" s="2"/>
      <c r="E146" s="2"/>
      <c r="F146" s="2"/>
      <c r="G146" s="2"/>
      <c r="H146" s="2"/>
      <c r="I146" s="2"/>
    </row>
    <row r="147" spans="1:9" ht="12.75">
      <c r="A147" s="2">
        <f t="shared" si="10"/>
        <v>13.499999999999968</v>
      </c>
      <c r="B147" s="2">
        <f t="shared" si="11"/>
        <v>-0.4057290233556174</v>
      </c>
      <c r="C147" s="2"/>
      <c r="D147" s="2"/>
      <c r="E147" s="2"/>
      <c r="F147" s="2"/>
      <c r="G147" s="2"/>
      <c r="H147" s="2"/>
      <c r="I147" s="2"/>
    </row>
    <row r="148" spans="1:9" ht="12.75">
      <c r="A148" s="2">
        <f t="shared" si="10"/>
        <v>13.599999999999968</v>
      </c>
      <c r="B148" s="2">
        <f t="shared" si="11"/>
        <v>-0.2838206862367332</v>
      </c>
      <c r="C148" s="2"/>
      <c r="D148" s="2"/>
      <c r="E148" s="2"/>
      <c r="F148" s="2"/>
      <c r="G148" s="2"/>
      <c r="H148" s="2"/>
      <c r="I148" s="2"/>
    </row>
    <row r="149" spans="1:9" ht="12.75">
      <c r="A149" s="2">
        <f t="shared" si="10"/>
        <v>13.699999999999967</v>
      </c>
      <c r="B149" s="2">
        <f t="shared" si="11"/>
        <v>-0.15712253088503464</v>
      </c>
      <c r="C149" s="2"/>
      <c r="D149" s="2"/>
      <c r="E149" s="2"/>
      <c r="F149" s="2"/>
      <c r="G149" s="2"/>
      <c r="H149" s="2"/>
      <c r="I149" s="2"/>
    </row>
    <row r="150" spans="1:9" ht="12.75">
      <c r="A150" s="2">
        <f t="shared" si="10"/>
        <v>13.799999999999967</v>
      </c>
      <c r="B150" s="2">
        <f t="shared" si="11"/>
        <v>-0.027772742302503234</v>
      </c>
      <c r="C150" s="2"/>
      <c r="D150" s="2"/>
      <c r="E150" s="2"/>
      <c r="F150" s="2"/>
      <c r="G150" s="2"/>
      <c r="H150" s="2"/>
      <c r="I150" s="2"/>
    </row>
    <row r="151" spans="1:9" ht="12.75">
      <c r="A151" s="2">
        <f t="shared" si="10"/>
        <v>13.899999999999967</v>
      </c>
      <c r="B151" s="2">
        <f t="shared" si="11"/>
        <v>0.10204574498277477</v>
      </c>
      <c r="C151" s="2"/>
      <c r="D151" s="2"/>
      <c r="E151" s="2"/>
      <c r="F151" s="2"/>
      <c r="G151" s="2"/>
      <c r="H151" s="2"/>
      <c r="I151" s="2"/>
    </row>
    <row r="152" spans="1:9" ht="12.75">
      <c r="A152" s="2">
        <f t="shared" si="10"/>
        <v>13.999999999999966</v>
      </c>
      <c r="B152" s="2">
        <f t="shared" si="11"/>
        <v>0.2301420865838163</v>
      </c>
      <c r="C152" s="2"/>
      <c r="D152" s="2"/>
      <c r="E152" s="2"/>
      <c r="F152" s="2"/>
      <c r="G152" s="2"/>
      <c r="H152" s="2"/>
      <c r="I152" s="2"/>
    </row>
    <row r="153" spans="1:9" ht="12.75">
      <c r="A153" s="2">
        <f t="shared" si="10"/>
        <v>14.099999999999966</v>
      </c>
      <c r="B153" s="2">
        <f t="shared" si="11"/>
        <v>0.354354501410282</v>
      </c>
      <c r="C153" s="2"/>
      <c r="D153" s="2"/>
      <c r="E153" s="2"/>
      <c r="F153" s="2"/>
      <c r="G153" s="2"/>
      <c r="H153" s="2"/>
      <c r="I153" s="2"/>
    </row>
    <row r="154" spans="1:9" ht="12.75">
      <c r="A154" s="2">
        <f t="shared" si="10"/>
        <v>14.199999999999966</v>
      </c>
      <c r="B154" s="2">
        <f t="shared" si="11"/>
        <v>0.47258675434564784</v>
      </c>
      <c r="C154" s="2"/>
      <c r="D154" s="2"/>
      <c r="E154" s="2"/>
      <c r="F154" s="2"/>
      <c r="G154" s="2"/>
      <c r="H154" s="2"/>
      <c r="I154" s="2"/>
    </row>
    <row r="155" spans="1:9" ht="12.75">
      <c r="A155" s="2">
        <f t="shared" si="10"/>
        <v>14.299999999999965</v>
      </c>
      <c r="B155" s="2">
        <f t="shared" si="11"/>
        <v>0.5828435327567103</v>
      </c>
      <c r="C155" s="2"/>
      <c r="D155" s="2"/>
      <c r="E155" s="2"/>
      <c r="F155" s="2"/>
      <c r="G155" s="2"/>
      <c r="H155" s="2"/>
      <c r="I155" s="2"/>
    </row>
    <row r="156" spans="1:9" ht="12.75">
      <c r="A156" s="2">
        <f t="shared" si="10"/>
        <v>14.399999999999965</v>
      </c>
      <c r="B156" s="2">
        <f t="shared" si="11"/>
        <v>0.6832641198136744</v>
      </c>
      <c r="C156" s="2"/>
      <c r="D156" s="2"/>
      <c r="E156" s="2"/>
      <c r="F156" s="2"/>
      <c r="G156" s="2"/>
      <c r="H156" s="2"/>
      <c r="I156" s="2"/>
    </row>
    <row r="157" spans="1:9" ht="12.75">
      <c r="A157" s="2">
        <f t="shared" si="10"/>
        <v>14.499999999999964</v>
      </c>
      <c r="B157" s="2">
        <f t="shared" si="11"/>
        <v>0.7721537963429291</v>
      </c>
      <c r="C157" s="2"/>
      <c r="D157" s="2"/>
      <c r="E157" s="2"/>
      <c r="F157" s="2"/>
      <c r="G157" s="2"/>
      <c r="H157" s="2"/>
      <c r="I157" s="2"/>
    </row>
    <row r="158" spans="1:9" ht="12.75">
      <c r="A158" s="2">
        <f t="shared" si="10"/>
        <v>14.599999999999964</v>
      </c>
      <c r="B158" s="2">
        <f t="shared" si="11"/>
        <v>0.8480124412680313</v>
      </c>
      <c r="C158" s="2"/>
      <c r="D158" s="2"/>
      <c r="E158" s="2"/>
      <c r="F158" s="2"/>
      <c r="G158" s="2"/>
      <c r="H158" s="2"/>
      <c r="I158" s="2"/>
    </row>
    <row r="159" spans="1:9" ht="12.75">
      <c r="A159" s="2">
        <f t="shared" si="10"/>
        <v>14.699999999999964</v>
      </c>
      <c r="B159" s="2">
        <f t="shared" si="11"/>
        <v>0.9095598479719311</v>
      </c>
      <c r="C159" s="2"/>
      <c r="D159" s="2"/>
      <c r="E159" s="2"/>
      <c r="F159" s="2"/>
      <c r="G159" s="2"/>
      <c r="H159" s="2"/>
      <c r="I159" s="2"/>
    </row>
    <row r="160" spans="1:9" ht="12.75">
      <c r="A160" s="2">
        <f t="shared" si="10"/>
        <v>14.799999999999963</v>
      </c>
      <c r="B160" s="2">
        <f t="shared" si="11"/>
        <v>0.9557573293359353</v>
      </c>
      <c r="C160" s="2"/>
      <c r="D160" s="2"/>
      <c r="E160" s="2"/>
      <c r="F160" s="2"/>
      <c r="G160" s="2"/>
      <c r="H160" s="2"/>
      <c r="I160" s="2"/>
    </row>
    <row r="161" spans="1:9" ht="12.75">
      <c r="A161" s="2">
        <f t="shared" si="10"/>
        <v>14.899999999999963</v>
      </c>
      <c r="B161" s="2">
        <f t="shared" si="11"/>
        <v>0.9858252468443289</v>
      </c>
      <c r="C161" s="2"/>
      <c r="D161" s="2"/>
      <c r="E161" s="2"/>
      <c r="F161" s="2"/>
      <c r="G161" s="2"/>
      <c r="H161" s="2"/>
      <c r="I161" s="2"/>
    </row>
    <row r="162" spans="1:9" ht="12.75">
      <c r="A162" s="2">
        <f t="shared" si="10"/>
        <v>14.999999999999963</v>
      </c>
      <c r="B162" s="2">
        <f t="shared" si="11"/>
        <v>0.9992561679296841</v>
      </c>
      <c r="C162" s="2"/>
      <c r="D162" s="2"/>
      <c r="E162" s="2"/>
      <c r="F162" s="2"/>
      <c r="G162" s="2"/>
      <c r="H162" s="2"/>
      <c r="I162" s="2"/>
    </row>
    <row r="163" spans="1:9" ht="12.75">
      <c r="A163" s="2">
        <f t="shared" si="10"/>
        <v>15.099999999999962</v>
      </c>
      <c r="B163" s="2">
        <f t="shared" si="11"/>
        <v>0.9958234295127505</v>
      </c>
      <c r="C163" s="2"/>
      <c r="D163" s="2"/>
      <c r="E163" s="2"/>
      <c r="F163" s="2"/>
      <c r="G163" s="2"/>
      <c r="H163" s="2"/>
      <c r="I163" s="2"/>
    </row>
    <row r="164" spans="1:9" ht="12.75">
      <c r="A164" s="2">
        <f t="shared" si="10"/>
        <v>15.199999999999962</v>
      </c>
      <c r="B164" s="2">
        <f t="shared" si="11"/>
        <v>0.9755849632167518</v>
      </c>
      <c r="C164" s="2"/>
      <c r="D164" s="2"/>
      <c r="E164" s="2"/>
      <c r="F164" s="2"/>
      <c r="G164" s="2"/>
      <c r="H164" s="2"/>
      <c r="I164" s="2"/>
    </row>
    <row r="165" spans="1:9" ht="12.75">
      <c r="A165" s="2">
        <f t="shared" si="10"/>
        <v>15.299999999999962</v>
      </c>
      <c r="B165" s="2">
        <f t="shared" si="11"/>
        <v>0.9388823177009992</v>
      </c>
      <c r="C165" s="2"/>
      <c r="D165" s="2"/>
      <c r="E165" s="2"/>
      <c r="F165" s="2"/>
      <c r="G165" s="2"/>
      <c r="H165" s="2"/>
      <c r="I165" s="2"/>
    </row>
    <row r="166" spans="1:9" ht="12.75">
      <c r="A166" s="2">
        <f t="shared" si="10"/>
        <v>15.399999999999961</v>
      </c>
      <c r="B166" s="2">
        <f t="shared" si="11"/>
        <v>0.8863348946131133</v>
      </c>
      <c r="C166" s="2"/>
      <c r="D166" s="2"/>
      <c r="E166" s="2"/>
      <c r="F166" s="2"/>
      <c r="G166" s="2"/>
      <c r="H166" s="2"/>
      <c r="I166" s="2"/>
    </row>
    <row r="167" spans="1:9" ht="12.75">
      <c r="A167" s="2">
        <f t="shared" si="10"/>
        <v>15.499999999999961</v>
      </c>
      <c r="B167" s="2">
        <f t="shared" si="11"/>
        <v>0.8188294954351534</v>
      </c>
      <c r="C167" s="2"/>
      <c r="D167" s="2"/>
      <c r="E167" s="2"/>
      <c r="F167" s="2"/>
      <c r="G167" s="2"/>
      <c r="H167" s="2"/>
      <c r="I167" s="2"/>
    </row>
    <row r="168" spans="1:9" ht="12.75">
      <c r="A168" s="2">
        <f t="shared" si="10"/>
        <v>15.59999999999996</v>
      </c>
      <c r="B168" s="2">
        <f t="shared" si="11"/>
        <v>0.7375053556332881</v>
      </c>
      <c r="C168" s="2"/>
      <c r="D168" s="2"/>
      <c r="E168" s="2"/>
      <c r="F168" s="2"/>
      <c r="G168" s="2"/>
      <c r="H168" s="2"/>
      <c r="I168" s="2"/>
    </row>
    <row r="169" spans="1:9" ht="12.75">
      <c r="A169" s="2">
        <f t="shared" si="10"/>
        <v>15.69999999999996</v>
      </c>
      <c r="B169" s="2">
        <f t="shared" si="11"/>
        <v>0.6437349186779384</v>
      </c>
      <c r="C169" s="2"/>
      <c r="D169" s="2"/>
      <c r="E169" s="2"/>
      <c r="F169" s="2"/>
      <c r="G169" s="2"/>
      <c r="H169" s="2"/>
      <c r="I169" s="2"/>
    </row>
    <row r="170" spans="1:9" ht="12.75">
      <c r="A170" s="2">
        <f t="shared" si="10"/>
        <v>15.79999999999996</v>
      </c>
      <c r="B170" s="2">
        <f t="shared" si="11"/>
        <v>0.5391006743959641</v>
      </c>
      <c r="C170" s="2"/>
      <c r="D170" s="2"/>
      <c r="E170" s="2"/>
      <c r="F170" s="2"/>
      <c r="G170" s="2"/>
      <c r="H170" s="2"/>
      <c r="I170" s="2"/>
    </row>
    <row r="171" spans="1:9" ht="12.75">
      <c r="A171" s="2">
        <f t="shared" si="10"/>
        <v>15.89999999999996</v>
      </c>
      <c r="B171" s="2">
        <f t="shared" si="11"/>
        <v>0.42536845253603606</v>
      </c>
      <c r="C171" s="2"/>
      <c r="D171" s="2"/>
      <c r="E171" s="2"/>
      <c r="F171" s="2"/>
      <c r="G171" s="2"/>
      <c r="H171" s="2"/>
      <c r="I171" s="2"/>
    </row>
    <row r="172" spans="1:9" ht="12.75">
      <c r="A172" s="2">
        <f t="shared" si="10"/>
        <v>15.99999999999996</v>
      </c>
      <c r="B172" s="2">
        <f t="shared" si="11"/>
        <v>0.30445762225035816</v>
      </c>
      <c r="C172" s="2"/>
      <c r="D172" s="2"/>
      <c r="E172" s="2"/>
      <c r="F172" s="2"/>
      <c r="G172" s="2"/>
      <c r="H172" s="2"/>
      <c r="I172" s="2"/>
    </row>
    <row r="173" spans="1:9" ht="12.75">
      <c r="A173" s="2">
        <f t="shared" si="10"/>
        <v>16.09999999999996</v>
      </c>
      <c r="B173" s="2">
        <f t="shared" si="11"/>
        <v>0.1784087004128977</v>
      </c>
      <c r="C173" s="2"/>
      <c r="D173" s="2"/>
      <c r="E173" s="2"/>
      <c r="F173" s="2"/>
      <c r="G173" s="2"/>
      <c r="H173" s="2"/>
      <c r="I173" s="2"/>
    </row>
    <row r="174" spans="1:9" ht="12.75">
      <c r="A174" s="2">
        <f t="shared" si="10"/>
        <v>16.19999999999996</v>
      </c>
      <c r="B174" s="2">
        <f t="shared" si="11"/>
        <v>0.049348915422842136</v>
      </c>
      <c r="C174" s="2"/>
      <c r="D174" s="2"/>
      <c r="E174" s="2"/>
      <c r="F174" s="2"/>
      <c r="G174" s="2"/>
      <c r="H174" s="2"/>
      <c r="I174" s="2"/>
    </row>
    <row r="175" spans="1:9" ht="12.75">
      <c r="A175" s="2">
        <f t="shared" si="10"/>
        <v>16.29999999999996</v>
      </c>
      <c r="B175" s="2">
        <f t="shared" si="11"/>
        <v>-0.08054369235399514</v>
      </c>
      <c r="C175" s="2"/>
      <c r="D175" s="2"/>
      <c r="E175" s="2"/>
      <c r="F175" s="2"/>
      <c r="G175" s="2"/>
      <c r="H175" s="2"/>
      <c r="I175" s="2"/>
    </row>
    <row r="176" spans="1:9" ht="12.75">
      <c r="A176" s="2">
        <f t="shared" si="10"/>
        <v>16.399999999999963</v>
      </c>
      <c r="B176" s="2">
        <f t="shared" si="11"/>
        <v>-0.20907702765747355</v>
      </c>
      <c r="C176" s="2"/>
      <c r="D176" s="2"/>
      <c r="E176" s="2"/>
      <c r="F176" s="2"/>
      <c r="G176" s="2"/>
      <c r="H176" s="2"/>
      <c r="I176" s="2"/>
    </row>
    <row r="177" spans="1:9" ht="12.75">
      <c r="A177" s="2">
        <f t="shared" si="10"/>
        <v>16.499999999999964</v>
      </c>
      <c r="B177" s="2">
        <f t="shared" si="11"/>
        <v>-0.33408193459859814</v>
      </c>
      <c r="C177" s="2"/>
      <c r="D177" s="2"/>
      <c r="E177" s="2"/>
      <c r="F177" s="2"/>
      <c r="G177" s="2"/>
      <c r="H177" s="2"/>
      <c r="I177" s="2"/>
    </row>
    <row r="178" spans="1:9" ht="12.75">
      <c r="A178" s="2">
        <f t="shared" si="10"/>
        <v>16.599999999999966</v>
      </c>
      <c r="B178" s="2">
        <f t="shared" si="11"/>
        <v>-0.4534488037955114</v>
      </c>
      <c r="C178" s="2"/>
      <c r="D178" s="2"/>
      <c r="E178" s="2"/>
      <c r="F178" s="2"/>
      <c r="G178" s="2"/>
      <c r="H178" s="2"/>
      <c r="I178" s="2"/>
    </row>
    <row r="179" spans="1:9" ht="12.75">
      <c r="A179" s="2">
        <f t="shared" si="10"/>
        <v>16.699999999999967</v>
      </c>
      <c r="B179" s="2">
        <f t="shared" si="11"/>
        <v>-0.5651631745897542</v>
      </c>
      <c r="C179" s="2"/>
      <c r="D179" s="2"/>
      <c r="E179" s="2"/>
      <c r="F179" s="2"/>
      <c r="G179" s="2"/>
      <c r="H179" s="2"/>
      <c r="I179" s="2"/>
    </row>
    <row r="180" spans="1:9" ht="12.75">
      <c r="A180" s="2">
        <f t="shared" si="10"/>
        <v>16.79999999999997</v>
      </c>
      <c r="B180" s="2">
        <f t="shared" si="11"/>
        <v>-0.6673397315126455</v>
      </c>
      <c r="C180" s="2"/>
      <c r="D180" s="2"/>
      <c r="E180" s="2"/>
      <c r="F180" s="2"/>
      <c r="G180" s="2"/>
      <c r="H180" s="2"/>
      <c r="I180" s="2"/>
    </row>
    <row r="181" spans="1:9" ht="12.75">
      <c r="A181" s="2">
        <f t="shared" si="10"/>
        <v>16.89999999999997</v>
      </c>
      <c r="B181" s="2">
        <f t="shared" si="11"/>
        <v>-0.7582541212698497</v>
      </c>
      <c r="C181" s="2"/>
      <c r="D181" s="2"/>
      <c r="E181" s="2"/>
      <c r="F181" s="2"/>
      <c r="G181" s="2"/>
      <c r="H181" s="2"/>
      <c r="I181" s="2"/>
    </row>
    <row r="182" spans="1:9" ht="12.75">
      <c r="A182" s="2">
        <f t="shared" si="10"/>
        <v>16.99999999999997</v>
      </c>
      <c r="B182" s="2">
        <f t="shared" si="11"/>
        <v>-0.8363720532940944</v>
      </c>
      <c r="C182" s="2"/>
      <c r="D182" s="2"/>
      <c r="E182" s="2"/>
      <c r="F182" s="2"/>
      <c r="G182" s="2"/>
      <c r="H182" s="2"/>
      <c r="I182" s="2"/>
    </row>
    <row r="183" spans="1:9" ht="12.75">
      <c r="A183" s="2">
        <f t="shared" si="10"/>
        <v>17.099999999999973</v>
      </c>
      <c r="B183" s="2">
        <f t="shared" si="11"/>
        <v>-0.900375192758993</v>
      </c>
      <c r="C183" s="2"/>
      <c r="D183" s="2"/>
      <c r="E183" s="2"/>
      <c r="F183" s="2"/>
      <c r="G183" s="2"/>
      <c r="H183" s="2"/>
      <c r="I183" s="2"/>
    </row>
    <row r="184" spans="1:9" ht="12.75">
      <c r="A184" s="2">
        <f t="shared" si="10"/>
        <v>17.199999999999974</v>
      </c>
      <c r="B184" s="2">
        <f t="shared" si="11"/>
        <v>-0.9491834090777478</v>
      </c>
      <c r="C184" s="2"/>
      <c r="D184" s="2"/>
      <c r="E184" s="2"/>
      <c r="F184" s="2"/>
      <c r="G184" s="2"/>
      <c r="H184" s="2"/>
      <c r="I184" s="2"/>
    </row>
    <row r="185" spans="1:9" ht="12.75">
      <c r="A185" s="2">
        <f t="shared" si="10"/>
        <v>17.299999999999976</v>
      </c>
      <c r="B185" s="2">
        <f t="shared" si="11"/>
        <v>-0.9819730044165906</v>
      </c>
      <c r="C185" s="2"/>
      <c r="D185" s="2"/>
      <c r="E185" s="2"/>
      <c r="F185" s="2"/>
      <c r="G185" s="2"/>
      <c r="H185" s="2"/>
      <c r="I185" s="2"/>
    </row>
    <row r="186" spans="1:9" ht="12.75">
      <c r="A186" s="2">
        <f t="shared" si="10"/>
        <v>17.399999999999977</v>
      </c>
      <c r="B186" s="2">
        <f t="shared" si="11"/>
        <v>-0.998190614594478</v>
      </c>
      <c r="C186" s="2"/>
      <c r="D186" s="2"/>
      <c r="E186" s="2"/>
      <c r="F186" s="2"/>
      <c r="G186" s="2"/>
      <c r="H186" s="2"/>
      <c r="I186" s="2"/>
    </row>
    <row r="187" spans="1:9" ht="12.75">
      <c r="A187" s="2">
        <f t="shared" si="10"/>
        <v>17.49999999999998</v>
      </c>
      <c r="B187" s="2">
        <f t="shared" si="11"/>
        <v>-0.997562547774667</v>
      </c>
      <c r="C187" s="2"/>
      <c r="D187" s="2"/>
      <c r="E187" s="2"/>
      <c r="F187" s="2"/>
      <c r="G187" s="2"/>
      <c r="H187" s="2"/>
      <c r="I187" s="2"/>
    </row>
    <row r="188" spans="1:9" ht="12.75">
      <c r="A188" s="2">
        <f t="shared" si="10"/>
        <v>17.59999999999998</v>
      </c>
      <c r="B188" s="2">
        <f t="shared" si="11"/>
        <v>-0.9800994033463175</v>
      </c>
      <c r="C188" s="2"/>
      <c r="D188" s="2"/>
      <c r="E188" s="2"/>
      <c r="F188" s="2"/>
      <c r="G188" s="2"/>
      <c r="H188" s="2"/>
      <c r="I188" s="2"/>
    </row>
    <row r="189" spans="1:9" ht="12.75">
      <c r="A189" s="2">
        <f t="shared" si="10"/>
        <v>17.69999999999998</v>
      </c>
      <c r="B189" s="2">
        <f t="shared" si="11"/>
        <v>-0.9460958930469509</v>
      </c>
      <c r="C189" s="2"/>
      <c r="D189" s="2"/>
      <c r="E189" s="2"/>
      <c r="F189" s="2"/>
      <c r="G189" s="2"/>
      <c r="H189" s="2"/>
      <c r="I189" s="2"/>
    </row>
    <row r="190" spans="1:9" ht="12.75">
      <c r="A190" s="2">
        <f t="shared" si="10"/>
        <v>17.799999999999983</v>
      </c>
      <c r="B190" s="2">
        <f t="shared" si="11"/>
        <v>-0.8961258673445137</v>
      </c>
      <c r="C190" s="2"/>
      <c r="D190" s="2"/>
      <c r="E190" s="2"/>
      <c r="F190" s="2"/>
      <c r="G190" s="2"/>
      <c r="H190" s="2"/>
      <c r="I190" s="2"/>
    </row>
    <row r="191" spans="1:9" ht="12.75">
      <c r="A191" s="2">
        <f t="shared" si="10"/>
        <v>17.899999999999984</v>
      </c>
      <c r="B191" s="2">
        <f t="shared" si="11"/>
        <v>-0.8310326310149208</v>
      </c>
      <c r="C191" s="2"/>
      <c r="D191" s="2"/>
      <c r="E191" s="2"/>
      <c r="F191" s="2"/>
      <c r="G191" s="2"/>
      <c r="H191" s="2"/>
      <c r="I191" s="2"/>
    </row>
    <row r="192" spans="1:9" ht="12.75">
      <c r="A192" s="2">
        <f t="shared" si="10"/>
        <v>17.999999999999986</v>
      </c>
      <c r="B192" s="2">
        <f t="shared" si="11"/>
        <v>-0.7519147113513529</v>
      </c>
      <c r="C192" s="2"/>
      <c r="D192" s="2"/>
      <c r="E192" s="2"/>
      <c r="F192" s="2"/>
      <c r="G192" s="2"/>
      <c r="H192" s="2"/>
      <c r="I192" s="2"/>
    </row>
    <row r="193" spans="1:9" ht="12.75">
      <c r="A193" s="2">
        <f t="shared" si="10"/>
        <v>18.099999999999987</v>
      </c>
      <c r="B193" s="2">
        <f t="shared" si="11"/>
        <v>-0.6601073191841994</v>
      </c>
      <c r="C193" s="2"/>
      <c r="D193" s="2"/>
      <c r="E193" s="2"/>
      <c r="F193" s="2"/>
      <c r="G193" s="2"/>
      <c r="H193" s="2"/>
      <c r="I193" s="2"/>
    </row>
    <row r="194" spans="1:9" ht="12.75">
      <c r="A194" s="2">
        <f t="shared" si="10"/>
        <v>18.19999999999999</v>
      </c>
      <c r="B194" s="2">
        <f t="shared" si="11"/>
        <v>-0.5571598155791897</v>
      </c>
      <c r="C194" s="2"/>
      <c r="D194" s="2"/>
      <c r="E194" s="2"/>
      <c r="F194" s="2"/>
      <c r="G194" s="2"/>
      <c r="H194" s="2"/>
      <c r="I194" s="2"/>
    </row>
    <row r="195" spans="1:9" ht="12.75">
      <c r="A195" s="2">
        <f t="shared" si="10"/>
        <v>18.29999999999999</v>
      </c>
      <c r="B195" s="2">
        <f t="shared" si="11"/>
        <v>-0.4448095644907788</v>
      </c>
      <c r="C195" s="2"/>
      <c r="D195" s="2"/>
      <c r="E195" s="2"/>
      <c r="F195" s="2"/>
      <c r="G195" s="2"/>
      <c r="H195" s="2"/>
      <c r="I195" s="2"/>
    </row>
    <row r="196" spans="1:9" ht="12.75">
      <c r="A196" s="2">
        <f t="shared" si="10"/>
        <v>18.39999999999999</v>
      </c>
      <c r="B196" s="2">
        <f t="shared" si="11"/>
        <v>-0.32495261263865083</v>
      </c>
      <c r="C196" s="2"/>
      <c r="D196" s="2"/>
      <c r="E196" s="2"/>
      <c r="F196" s="2"/>
      <c r="G196" s="2"/>
      <c r="H196" s="2"/>
      <c r="I196" s="2"/>
    </row>
    <row r="197" spans="1:9" ht="12.75">
      <c r="A197" s="2">
        <f aca="true" t="shared" si="12" ref="A197:A212">A196+0.1</f>
        <v>18.499999999999993</v>
      </c>
      <c r="B197" s="2">
        <f t="shared" si="11"/>
        <v>-0.19961169142033153</v>
      </c>
      <c r="C197" s="2"/>
      <c r="D197" s="2"/>
      <c r="E197" s="2"/>
      <c r="F197" s="2"/>
      <c r="G197" s="2"/>
      <c r="H197" s="2"/>
      <c r="I197" s="2"/>
    </row>
    <row r="198" spans="1:9" ht="12.75">
      <c r="A198" s="2">
        <f t="shared" si="12"/>
        <v>18.599999999999994</v>
      </c>
      <c r="B198" s="2">
        <f t="shared" si="11"/>
        <v>-0.07090208086604688</v>
      </c>
      <c r="C198" s="2"/>
      <c r="D198" s="2"/>
      <c r="E198" s="2"/>
      <c r="F198" s="2"/>
      <c r="G198" s="2"/>
      <c r="H198" s="2"/>
      <c r="I198" s="2"/>
    </row>
    <row r="199" spans="1:9" ht="12.75">
      <c r="A199" s="2">
        <f t="shared" si="12"/>
        <v>18.699999999999996</v>
      </c>
      <c r="B199" s="2">
        <f t="shared" si="11"/>
        <v>0.059004088276604555</v>
      </c>
      <c r="C199" s="2"/>
      <c r="D199" s="2"/>
      <c r="E199" s="2"/>
      <c r="F199" s="2"/>
      <c r="G199" s="2"/>
      <c r="H199" s="2"/>
      <c r="I199" s="2"/>
    </row>
    <row r="200" spans="1:9" ht="12.75">
      <c r="A200" s="2">
        <f t="shared" si="12"/>
        <v>18.799999999999997</v>
      </c>
      <c r="B200" s="2">
        <f t="shared" si="11"/>
        <v>0.18791449188297601</v>
      </c>
      <c r="C200" s="2"/>
      <c r="D200" s="2"/>
      <c r="E200" s="2"/>
      <c r="F200" s="2"/>
      <c r="G200" s="2"/>
      <c r="H200" s="2"/>
      <c r="I200" s="2"/>
    </row>
    <row r="201" spans="1:9" ht="12.75">
      <c r="A201" s="2">
        <f t="shared" si="12"/>
        <v>18.9</v>
      </c>
      <c r="B201" s="2">
        <f t="shared" si="11"/>
        <v>0.3136536105792809</v>
      </c>
      <c r="C201" s="2"/>
      <c r="D201" s="2"/>
      <c r="E201" s="2"/>
      <c r="F201" s="2"/>
      <c r="G201" s="2"/>
      <c r="H201" s="2"/>
      <c r="I201" s="2"/>
    </row>
    <row r="202" spans="1:9" ht="12.75">
      <c r="A202" s="2">
        <f t="shared" si="12"/>
        <v>19</v>
      </c>
      <c r="B202" s="2">
        <f t="shared" si="11"/>
        <v>0.4340994442699553</v>
      </c>
      <c r="C202" s="2"/>
      <c r="D202" s="2"/>
      <c r="E202" s="2"/>
      <c r="F202" s="2"/>
      <c r="G202" s="2"/>
      <c r="H202" s="2"/>
      <c r="I202" s="2"/>
    </row>
    <row r="203" spans="1:9" ht="12.75">
      <c r="A203" s="2">
        <f t="shared" si="12"/>
        <v>19.1</v>
      </c>
      <c r="B203" s="2">
        <f t="shared" si="11"/>
        <v>0.5472193234624394</v>
      </c>
      <c r="C203" s="2"/>
      <c r="D203" s="2"/>
      <c r="E203" s="2"/>
      <c r="F203" s="2"/>
      <c r="G203" s="2"/>
      <c r="H203" s="2"/>
      <c r="I203" s="2"/>
    </row>
    <row r="204" spans="1:9" ht="12.75">
      <c r="A204" s="2">
        <f t="shared" si="12"/>
        <v>19.200000000000003</v>
      </c>
      <c r="B204" s="2">
        <f t="shared" si="11"/>
        <v>0.6511042130295157</v>
      </c>
      <c r="C204" s="2"/>
      <c r="D204" s="2"/>
      <c r="E204" s="2"/>
      <c r="F204" s="2"/>
      <c r="G204" s="2"/>
      <c r="H204" s="2"/>
      <c r="I204" s="2"/>
    </row>
    <row r="205" spans="1:9" ht="12.75">
      <c r="A205" s="2">
        <f t="shared" si="12"/>
        <v>19.300000000000004</v>
      </c>
      <c r="B205" s="2">
        <f aca="true" t="shared" si="13" ref="B205:B212">SIN($K$1*(A205-$H$1*$P$1))</f>
        <v>0.7440009294920176</v>
      </c>
      <c r="C205" s="2"/>
      <c r="D205" s="2"/>
      <c r="E205" s="2"/>
      <c r="F205" s="2"/>
      <c r="G205" s="2"/>
      <c r="H205" s="2"/>
      <c r="I205" s="2"/>
    </row>
    <row r="206" spans="1:9" ht="12.75">
      <c r="A206" s="2">
        <f t="shared" si="12"/>
        <v>19.400000000000006</v>
      </c>
      <c r="B206" s="2">
        <f t="shared" si="13"/>
        <v>0.8243417281158092</v>
      </c>
      <c r="C206" s="2"/>
      <c r="D206" s="2"/>
      <c r="E206" s="2"/>
      <c r="F206" s="2"/>
      <c r="G206" s="2"/>
      <c r="H206" s="2"/>
      <c r="I206" s="2"/>
    </row>
    <row r="207" spans="1:9" ht="12.75">
      <c r="A207" s="2">
        <f t="shared" si="12"/>
        <v>19.500000000000007</v>
      </c>
      <c r="B207" s="2">
        <f t="shared" si="13"/>
        <v>0.8907707605052553</v>
      </c>
      <c r="C207" s="2"/>
      <c r="D207" s="2"/>
      <c r="E207" s="2"/>
      <c r="F207" s="2"/>
      <c r="G207" s="2"/>
      <c r="H207" s="2"/>
      <c r="I207" s="2"/>
    </row>
    <row r="208" spans="1:9" ht="12.75">
      <c r="A208" s="2">
        <f t="shared" si="12"/>
        <v>19.60000000000001</v>
      </c>
      <c r="B208" s="2">
        <f t="shared" si="13"/>
        <v>0.9421669561888896</v>
      </c>
      <c r="C208" s="2"/>
      <c r="D208" s="2"/>
      <c r="E208" s="2"/>
      <c r="F208" s="2"/>
      <c r="G208" s="2"/>
      <c r="H208" s="2"/>
      <c r="I208" s="2"/>
    </row>
    <row r="209" spans="1:9" ht="12.75">
      <c r="A209" s="2">
        <f t="shared" si="12"/>
        <v>19.70000000000001</v>
      </c>
      <c r="B209" s="2">
        <f t="shared" si="13"/>
        <v>0.9776629420430519</v>
      </c>
      <c r="C209" s="2"/>
      <c r="D209" s="2"/>
      <c r="E209" s="2"/>
      <c r="F209" s="2"/>
      <c r="G209" s="2"/>
      <c r="H209" s="2"/>
      <c r="I209" s="2"/>
    </row>
    <row r="210" spans="1:9" ht="12.75">
      <c r="A210" s="2">
        <f t="shared" si="12"/>
        <v>19.80000000000001</v>
      </c>
      <c r="B210" s="2">
        <f t="shared" si="13"/>
        <v>0.996659680265072</v>
      </c>
      <c r="C210" s="2"/>
      <c r="D210" s="2"/>
      <c r="E210" s="2"/>
      <c r="F210" s="2"/>
      <c r="G210" s="2"/>
      <c r="H210" s="2"/>
      <c r="I210" s="2"/>
    </row>
    <row r="211" spans="1:9" ht="12.75">
      <c r="A211" s="2">
        <f t="shared" si="12"/>
        <v>19.900000000000013</v>
      </c>
      <c r="B211" s="2">
        <f t="shared" si="13"/>
        <v>0.9988365778625663</v>
      </c>
      <c r="C211" s="2"/>
      <c r="D211" s="2"/>
      <c r="E211" s="2"/>
      <c r="F211" s="2"/>
      <c r="G211" s="2"/>
      <c r="H211" s="2"/>
      <c r="I211" s="2"/>
    </row>
    <row r="212" spans="1:9" ht="12.75">
      <c r="A212" s="2">
        <f t="shared" si="12"/>
        <v>20.000000000000014</v>
      </c>
      <c r="B212" s="2">
        <f t="shared" si="13"/>
        <v>0.9841568970489356</v>
      </c>
      <c r="C212" s="2"/>
      <c r="D212" s="2"/>
      <c r="E212" s="2"/>
      <c r="F212" s="2"/>
      <c r="G212" s="2"/>
      <c r="H212" s="2"/>
      <c r="I212" s="2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Günter Roolfs</dc:creator>
  <cp:keywords/>
  <dc:description/>
  <cp:lastModifiedBy>Günter Roolfs</cp:lastModifiedBy>
  <dcterms:created xsi:type="dcterms:W3CDTF">2002-01-13T16:28:34Z</dcterms:created>
  <dcterms:modified xsi:type="dcterms:W3CDTF">2005-01-07T15:48:07Z</dcterms:modified>
  <cp:category/>
  <cp:version/>
  <cp:contentType/>
  <cp:contentStatus/>
</cp:coreProperties>
</file>