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90" yWindow="65506" windowWidth="13575" windowHeight="9810" activeTab="0"/>
  </bookViews>
  <sheets>
    <sheet name="Newto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<sst xmlns="http://schemas.openxmlformats.org/spreadsheetml/2006/main" count="12" uniqueCount="12">
  <si>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 =</t>
  </si>
  <si>
    <t>b =</t>
  </si>
  <si>
    <t>c =</t>
  </si>
  <si>
    <t xml:space="preserve">d = </t>
  </si>
  <si>
    <t>Startwert</t>
  </si>
  <si>
    <t>Roolfs</t>
  </si>
  <si>
    <t xml:space="preserve">Nullstelle:  </t>
  </si>
  <si>
    <t>a</t>
  </si>
  <si>
    <t>b</t>
  </si>
  <si>
    <t>c</t>
  </si>
  <si>
    <t>d</t>
  </si>
  <si>
    <t>Die Berechnung der Nullstelle hängt sensibel von der Wahl des Startwerts ab.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</si>
</sst>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"/>
    <numFmt numFmtId="166" formatCode="0.000"/>
  </numFmts>
  <fonts count="18">
    <font>
      <sz val="10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10"/>
      <color indexed="54"/>
      <name val="Arial"/>
      <family val="2"/>
    </font>
    <font>
      <i/>
      <sz val="14"/>
      <color indexed="54"/>
      <name val="Arial"/>
      <family val="2"/>
    </font>
    <font>
      <i/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4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i/>
      <sz val="10"/>
      <color indexed="54"/>
      <name val="Arial"/>
      <family val="2"/>
    </font>
    <font>
      <i/>
      <sz val="9"/>
      <color indexed="54"/>
      <name val="Arial"/>
      <family val="2"/>
    </font>
    <font>
      <b/>
      <i/>
      <u val="single"/>
      <sz val="12"/>
      <color indexed="54"/>
      <name val="Arial"/>
      <family val="2"/>
    </font>
    <font>
      <b/>
      <u val="single"/>
      <sz val="12"/>
      <color indexed="54"/>
      <name val="Arial"/>
      <family val="2"/>
    </font>
    <font>
      <i/>
      <sz val="10"/>
      <color indexed="5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2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39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Newton!$A$12:$A$78</c:f>
              <c:numCache/>
            </c:numRef>
          </c:xVal>
          <c:yVal>
            <c:numRef>
              <c:f>Newton!$B$12:$B$78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Newton!$A$12:$A$78</c:f>
              <c:numCache/>
            </c:numRef>
          </c:xVal>
          <c:yVal>
            <c:numRef>
              <c:f>Newton!$C$12:$C$78</c:f>
              <c:numCache/>
            </c:numRef>
          </c:yVal>
          <c:smooth val="1"/>
        </c:ser>
        <c:axId val="17217845"/>
        <c:axId val="20742878"/>
      </c:scatterChart>
      <c:valAx>
        <c:axId val="17217845"/>
        <c:scaling>
          <c:orientation val="minMax"/>
          <c:max val="2"/>
          <c:min val="-2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crossBetween val="midCat"/>
        <c:dispUnits/>
        <c:majorUnit val="1"/>
      </c:valAx>
      <c:valAx>
        <c:axId val="20742878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10</xdr:row>
      <xdr:rowOff>19050</xdr:rowOff>
    </xdr:from>
    <xdr:to>
      <xdr:col>11</xdr:col>
      <xdr:colOff>257175</xdr:colOff>
      <xdr:row>16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866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9525</xdr:rowOff>
    </xdr:from>
    <xdr:to>
      <xdr:col>12</xdr:col>
      <xdr:colOff>266700</xdr:colOff>
      <xdr:row>16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8573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10</xdr:row>
      <xdr:rowOff>9525</xdr:rowOff>
    </xdr:from>
    <xdr:to>
      <xdr:col>13</xdr:col>
      <xdr:colOff>247650</xdr:colOff>
      <xdr:row>16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8573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10</xdr:row>
      <xdr:rowOff>9525</xdr:rowOff>
    </xdr:from>
    <xdr:to>
      <xdr:col>14</xdr:col>
      <xdr:colOff>247650</xdr:colOff>
      <xdr:row>16</xdr:row>
      <xdr:rowOff>47625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18573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12</xdr:row>
      <xdr:rowOff>38100</xdr:rowOff>
    </xdr:from>
    <xdr:to>
      <xdr:col>15</xdr:col>
      <xdr:colOff>295275</xdr:colOff>
      <xdr:row>18</xdr:row>
      <xdr:rowOff>76200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22098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57150</xdr:rowOff>
    </xdr:from>
    <xdr:to>
      <xdr:col>10</xdr:col>
      <xdr:colOff>200025</xdr:colOff>
      <xdr:row>24</xdr:row>
      <xdr:rowOff>114300</xdr:rowOff>
    </xdr:to>
    <xdr:graphicFrame>
      <xdr:nvGraphicFramePr>
        <xdr:cNvPr id="6" name="Chart 13"/>
        <xdr:cNvGraphicFramePr/>
      </xdr:nvGraphicFramePr>
      <xdr:xfrm>
        <a:off x="190500" y="219075"/>
        <a:ext cx="4229100" cy="4010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E108"/>
  <sheetViews>
    <sheetView showGridLines="0" showRowColHeaders="0" tabSelected="1" workbookViewId="0" topLeftCell="A1">
      <selection activeCell="V43" sqref="V43"/>
    </sheetView>
  </sheetViews>
  <sheetFormatPr defaultColWidth="11.421875" defaultRowHeight="12.75"/>
  <cols>
    <col min="1" max="1" width="4.00390625" style="9" customWidth="1"/>
    <col min="2" max="2" width="4.8515625" style="9" customWidth="1"/>
    <col min="3" max="3" width="4.421875" style="9" customWidth="1"/>
    <col min="4" max="4" width="5.00390625" style="9" customWidth="1"/>
    <col min="5" max="6" width="6.8515625" style="9" customWidth="1"/>
    <col min="7" max="7" width="6.7109375" style="9" customWidth="1"/>
    <col min="8" max="8" width="5.8515625" style="9" customWidth="1"/>
    <col min="9" max="9" width="7.28125" style="9" customWidth="1"/>
    <col min="10" max="10" width="11.421875" style="9" customWidth="1"/>
    <col min="11" max="11" width="8.421875" style="9" customWidth="1"/>
    <col min="12" max="15" width="5.7109375" style="9" customWidth="1"/>
    <col min="16" max="16" width="6.7109375" style="9" customWidth="1"/>
    <col min="17" max="17" width="8.28125" style="9" customWidth="1"/>
    <col min="18" max="16384" width="11.421875" style="9" customWidth="1"/>
  </cols>
  <sheetData>
    <row r="1" spans="1:31" ht="12.75">
      <c r="A1" s="8"/>
      <c r="B1" s="8"/>
      <c r="C1" s="16"/>
      <c r="D1" s="8"/>
      <c r="E1" s="8"/>
      <c r="F1" s="8"/>
      <c r="G1" s="8"/>
      <c r="H1" s="8"/>
      <c r="I1" s="8"/>
      <c r="J1" s="8"/>
      <c r="K1" s="8"/>
      <c r="L1" s="1"/>
      <c r="M1" s="1">
        <v>804</v>
      </c>
      <c r="N1" s="1">
        <v>694</v>
      </c>
      <c r="O1" s="1">
        <v>1126</v>
      </c>
      <c r="P1" s="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1"/>
      <c r="N2" s="1">
        <v>1142</v>
      </c>
      <c r="O2" s="1"/>
      <c r="P2" s="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  <c r="M3" s="1"/>
      <c r="N3" s="1">
        <v>192</v>
      </c>
      <c r="O3" s="1"/>
      <c r="P3" s="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1"/>
      <c r="B7" s="20"/>
      <c r="C7" s="20"/>
      <c r="D7" s="20"/>
      <c r="E7" s="20"/>
      <c r="F7" s="20"/>
      <c r="G7" s="20"/>
      <c r="H7" s="20"/>
      <c r="I7" s="20"/>
      <c r="J7" s="1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8.75">
      <c r="A8" s="15"/>
      <c r="B8" s="21" t="s">
        <v>0</v>
      </c>
      <c r="C8" s="22">
        <f>M1/100-10</f>
        <v>-1.9600000000000009</v>
      </c>
      <c r="D8" s="21" t="s">
        <v>1</v>
      </c>
      <c r="E8" s="22">
        <f>N1/100-10</f>
        <v>-3.0599999999999996</v>
      </c>
      <c r="F8" s="21" t="s">
        <v>2</v>
      </c>
      <c r="G8" s="22">
        <f>O1/100-10</f>
        <v>1.2599999999999998</v>
      </c>
      <c r="H8" s="23" t="s">
        <v>3</v>
      </c>
      <c r="I8" s="24">
        <f>N2/100-10</f>
        <v>1.42</v>
      </c>
      <c r="J8" s="1"/>
      <c r="K8" s="8"/>
      <c r="L8" s="8"/>
      <c r="M8" s="8"/>
      <c r="N8" s="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8.75">
      <c r="A9" s="15"/>
      <c r="B9" s="25"/>
      <c r="C9" s="25"/>
      <c r="D9" s="25"/>
      <c r="E9" s="25"/>
      <c r="F9" s="25"/>
      <c r="G9" s="26"/>
      <c r="H9" s="26"/>
      <c r="I9" s="26"/>
      <c r="J9" s="1"/>
      <c r="K9" s="8"/>
      <c r="L9" s="19" t="s">
        <v>7</v>
      </c>
      <c r="M9" s="19" t="s">
        <v>8</v>
      </c>
      <c r="N9" s="19" t="s">
        <v>9</v>
      </c>
      <c r="O9" s="19" t="s">
        <v>10</v>
      </c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8.75">
      <c r="A10" s="17"/>
      <c r="B10" s="17"/>
      <c r="C10" s="10"/>
      <c r="D10" s="10"/>
      <c r="E10" s="10"/>
      <c r="F10" s="10"/>
      <c r="G10" s="8"/>
      <c r="H10" s="8"/>
      <c r="I10" s="8"/>
      <c r="J10" s="8"/>
      <c r="K10" s="8"/>
      <c r="L10" s="28">
        <f>C8</f>
        <v>-1.9600000000000009</v>
      </c>
      <c r="M10" s="28">
        <f>E8</f>
        <v>-3.0599999999999996</v>
      </c>
      <c r="N10" s="28">
        <f>G8</f>
        <v>1.2599999999999998</v>
      </c>
      <c r="O10" s="28">
        <f>I8</f>
        <v>1.42</v>
      </c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2.75">
      <c r="A11" s="2"/>
      <c r="B11" s="2"/>
      <c r="C11" s="2"/>
      <c r="D11" s="2"/>
      <c r="E11" s="18"/>
      <c r="F11" s="1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2.75">
      <c r="A12" s="3">
        <v>-4</v>
      </c>
      <c r="B12" s="3">
        <f>$C$8*A12*A12*A12+$E$8*A12*A12+$G$8*A12+$I$8</f>
        <v>72.86000000000006</v>
      </c>
      <c r="C12" s="4"/>
      <c r="D12" s="2"/>
      <c r="E12" s="18"/>
      <c r="F12" s="18"/>
      <c r="G12" s="8"/>
      <c r="H12" s="8"/>
      <c r="I12" s="8"/>
      <c r="J12" s="8"/>
      <c r="K12" s="8"/>
      <c r="L12" s="8"/>
      <c r="M12" s="8"/>
      <c r="N12" s="8"/>
      <c r="O12" s="8"/>
      <c r="P12" s="28">
        <f>A53</f>
        <v>-1.08</v>
      </c>
      <c r="Q12" s="31" t="s">
        <v>4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2.75">
      <c r="A13" s="3">
        <f>A12+0.2</f>
        <v>-3.8</v>
      </c>
      <c r="B13" s="3">
        <f aca="true" t="shared" si="0" ref="B13:B52">$C$8*A13*A13*A13+$E$8*A13*A13+$G$8*A13+$I$8</f>
        <v>59.994720000000044</v>
      </c>
      <c r="C13" s="4"/>
      <c r="D13" s="2"/>
      <c r="E13" s="18"/>
      <c r="F13" s="1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2.75">
      <c r="A14" s="3">
        <f aca="true" t="shared" si="1" ref="A14:A52">A13+0.2</f>
        <v>-3.5999999999999996</v>
      </c>
      <c r="B14" s="3">
        <f t="shared" si="0"/>
        <v>48.67216000000002</v>
      </c>
      <c r="C14" s="4"/>
      <c r="D14" s="2"/>
      <c r="E14" s="18"/>
      <c r="F14" s="1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2.75">
      <c r="A15" s="3">
        <f t="shared" si="1"/>
        <v>-3.3999999999999995</v>
      </c>
      <c r="B15" s="3">
        <f t="shared" si="0"/>
        <v>38.798240000000014</v>
      </c>
      <c r="C15" s="4"/>
      <c r="D15" s="2"/>
      <c r="E15" s="18"/>
      <c r="F15" s="1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2.75">
      <c r="A16" s="3">
        <f t="shared" si="1"/>
        <v>-3.1999999999999993</v>
      </c>
      <c r="B16" s="3">
        <f t="shared" si="0"/>
        <v>30.278880000000008</v>
      </c>
      <c r="C16" s="4"/>
      <c r="D16" s="2"/>
      <c r="E16" s="18"/>
      <c r="F16" s="18"/>
      <c r="G16" s="8"/>
      <c r="H16" s="8"/>
      <c r="I16" s="8"/>
      <c r="J16" s="8"/>
      <c r="K16" s="8"/>
      <c r="L16" s="8"/>
      <c r="M16" s="8"/>
      <c r="N16" s="8"/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2.75">
      <c r="A17" s="3">
        <f t="shared" si="1"/>
        <v>-2.999999999999999</v>
      </c>
      <c r="B17" s="3">
        <f t="shared" si="0"/>
        <v>23.019999999999996</v>
      </c>
      <c r="C17" s="4"/>
      <c r="D17" s="2"/>
      <c r="E17" s="18"/>
      <c r="F17" s="1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>
      <c r="A18" s="3">
        <f t="shared" si="1"/>
        <v>-2.799999999999999</v>
      </c>
      <c r="B18" s="3">
        <f t="shared" si="0"/>
        <v>16.927519999999994</v>
      </c>
      <c r="C18" s="4"/>
      <c r="D18" s="2"/>
      <c r="E18" s="18"/>
      <c r="F18" s="1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>
      <c r="A19" s="3">
        <f t="shared" si="1"/>
        <v>-2.5999999999999988</v>
      </c>
      <c r="B19" s="3">
        <f t="shared" si="0"/>
        <v>11.90735999999999</v>
      </c>
      <c r="C19" s="4"/>
      <c r="D19" s="2"/>
      <c r="E19" s="18"/>
      <c r="F19" s="1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>
      <c r="A20" s="3">
        <f t="shared" si="1"/>
        <v>-2.3999999999999986</v>
      </c>
      <c r="B20" s="3">
        <f t="shared" si="0"/>
        <v>7.865439999999987</v>
      </c>
      <c r="C20" s="4"/>
      <c r="D20" s="2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2.75">
      <c r="A21" s="3">
        <f t="shared" si="1"/>
        <v>-2.1999999999999984</v>
      </c>
      <c r="B21" s="3">
        <f t="shared" si="0"/>
        <v>4.707679999999988</v>
      </c>
      <c r="C21" s="4"/>
      <c r="D21" s="2"/>
      <c r="E21" s="1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2.75">
      <c r="A22" s="3">
        <f t="shared" si="1"/>
        <v>-1.9999999999999984</v>
      </c>
      <c r="B22" s="3">
        <f t="shared" si="0"/>
        <v>2.339999999999991</v>
      </c>
      <c r="C22" s="4"/>
      <c r="D22" s="2"/>
      <c r="E22" s="18"/>
      <c r="F22" s="1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2.75">
      <c r="A23" s="3">
        <f t="shared" si="1"/>
        <v>-1.7999999999999985</v>
      </c>
      <c r="B23" s="3">
        <f t="shared" si="0"/>
        <v>0.6683199999999974</v>
      </c>
      <c r="C23" s="4"/>
      <c r="D23" s="2"/>
      <c r="E23" s="18"/>
      <c r="F23" s="1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2.75">
      <c r="A24" s="3">
        <f t="shared" si="1"/>
        <v>-1.5999999999999985</v>
      </c>
      <c r="B24" s="3">
        <f t="shared" si="0"/>
        <v>-0.40144000000000224</v>
      </c>
      <c r="C24" s="4"/>
      <c r="D24" s="2"/>
      <c r="E24" s="2"/>
      <c r="F24" s="2"/>
      <c r="G24" s="8"/>
      <c r="H24" s="8"/>
      <c r="I24" s="8"/>
      <c r="J24" s="8"/>
      <c r="K24" s="8"/>
      <c r="L24" s="8"/>
      <c r="M24" s="8"/>
      <c r="N24" s="8"/>
      <c r="O24" s="8"/>
      <c r="P24" s="8" t="s">
        <v>11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2.75">
      <c r="A25" s="3">
        <f t="shared" si="1"/>
        <v>-1.3999999999999986</v>
      </c>
      <c r="B25" s="3">
        <f t="shared" si="0"/>
        <v>-0.9633600000000002</v>
      </c>
      <c r="C25" s="4"/>
      <c r="D25" s="2"/>
      <c r="E25" s="2"/>
      <c r="F25" s="2"/>
      <c r="G25" s="8"/>
      <c r="H25" s="8"/>
      <c r="I25" s="8"/>
      <c r="J25" s="8"/>
      <c r="K25" s="8"/>
      <c r="L25" s="32" t="s">
        <v>6</v>
      </c>
      <c r="M25" s="29">
        <f>A81</f>
        <v>-0.5949459013613432</v>
      </c>
      <c r="N25" s="8"/>
      <c r="O25" s="8"/>
      <c r="P25" s="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2.75">
      <c r="A26" s="3">
        <f t="shared" si="1"/>
        <v>-1.1999999999999986</v>
      </c>
      <c r="B26" s="3">
        <f t="shared" si="0"/>
        <v>-1.111519999999997</v>
      </c>
      <c r="C26" s="4"/>
      <c r="D26" s="2"/>
      <c r="E26" s="2"/>
      <c r="F26" s="2"/>
      <c r="G26" s="8"/>
      <c r="H26" s="8"/>
      <c r="I26" s="8"/>
      <c r="J26" s="8"/>
      <c r="K26" s="8"/>
      <c r="L26" s="8"/>
      <c r="M26" s="8"/>
      <c r="N26" s="8"/>
      <c r="O26" s="8"/>
      <c r="P26" s="8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2.75">
      <c r="A27" s="3">
        <f t="shared" si="1"/>
        <v>-0.9999999999999987</v>
      </c>
      <c r="B27" s="3">
        <f t="shared" si="0"/>
        <v>-0.9399999999999968</v>
      </c>
      <c r="C27" s="4"/>
      <c r="D27" s="2"/>
      <c r="E27" s="2"/>
      <c r="F27" s="2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7"/>
      <c r="S27" s="7"/>
      <c r="T27" s="27" t="s">
        <v>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2.75">
      <c r="A28" s="3">
        <f t="shared" si="1"/>
        <v>-0.7999999999999987</v>
      </c>
      <c r="B28" s="3">
        <f t="shared" si="0"/>
        <v>-0.5428799999999965</v>
      </c>
      <c r="C28" s="4"/>
      <c r="D28" s="2"/>
      <c r="E28" s="2"/>
      <c r="F28" s="2"/>
      <c r="G28" s="8"/>
      <c r="H28" s="8"/>
      <c r="I28" s="8"/>
      <c r="J28" s="8"/>
      <c r="K28" s="8"/>
      <c r="L28" s="8"/>
      <c r="M28" s="8"/>
      <c r="N28" s="8"/>
      <c r="O28" s="8"/>
      <c r="P28" s="8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2.75">
      <c r="A29" s="3">
        <f t="shared" si="1"/>
        <v>-0.5999999999999988</v>
      </c>
      <c r="B29" s="3">
        <f t="shared" si="0"/>
        <v>-0.014239999999996034</v>
      </c>
      <c r="C29" s="4"/>
      <c r="D29" s="2"/>
      <c r="E29" s="2"/>
      <c r="F29" s="2"/>
      <c r="G29" s="8"/>
      <c r="H29" s="8"/>
      <c r="I29" s="8"/>
      <c r="J29" s="8"/>
      <c r="K29" s="8"/>
      <c r="L29" s="8"/>
      <c r="M29" s="8"/>
      <c r="N29" s="8"/>
      <c r="O29" s="8"/>
      <c r="P29" s="8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>
      <c r="A30" s="3">
        <f t="shared" si="1"/>
        <v>-0.39999999999999875</v>
      </c>
      <c r="B30" s="3">
        <f t="shared" si="0"/>
        <v>0.5518400000000035</v>
      </c>
      <c r="C30" s="4"/>
      <c r="D30" s="2"/>
      <c r="E30" s="2"/>
      <c r="F30" s="2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>
      <c r="A31" s="3">
        <f t="shared" si="1"/>
        <v>-0.19999999999999873</v>
      </c>
      <c r="B31" s="3">
        <f t="shared" si="0"/>
        <v>1.0612800000000029</v>
      </c>
      <c r="C31" s="4"/>
      <c r="D31" s="2"/>
      <c r="E31" s="2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>
      <c r="A32" s="3">
        <f t="shared" si="1"/>
        <v>1.27675647831893E-15</v>
      </c>
      <c r="B32" s="3">
        <f t="shared" si="0"/>
        <v>1.4200000000000015</v>
      </c>
      <c r="C32" s="4"/>
      <c r="D32" s="2"/>
      <c r="E32" s="2"/>
      <c r="F32" s="2"/>
      <c r="G32" s="8"/>
      <c r="H32" s="8"/>
      <c r="I32" s="8"/>
      <c r="J32" s="8"/>
      <c r="K32" s="8"/>
      <c r="L32" s="8"/>
      <c r="M32" s="8"/>
      <c r="N32" s="8"/>
      <c r="O32" s="8"/>
      <c r="P32" s="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>
      <c r="A33" s="3">
        <f t="shared" si="1"/>
        <v>0.2000000000000013</v>
      </c>
      <c r="B33" s="3">
        <f t="shared" si="0"/>
        <v>1.5339199999999997</v>
      </c>
      <c r="C33" s="4"/>
      <c r="D33" s="2"/>
      <c r="E33" s="2"/>
      <c r="F33" s="2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2.75">
      <c r="A34" s="3">
        <f t="shared" si="1"/>
        <v>0.4000000000000013</v>
      </c>
      <c r="B34" s="3">
        <f t="shared" si="0"/>
        <v>1.3089599999999972</v>
      </c>
      <c r="C34" s="4"/>
      <c r="D34" s="2"/>
      <c r="E34" s="2"/>
      <c r="F34" s="2"/>
      <c r="G34" s="8"/>
      <c r="H34" s="8"/>
      <c r="I34" s="8"/>
      <c r="J34" s="8"/>
      <c r="K34" s="8"/>
      <c r="L34" s="8"/>
      <c r="M34" s="8"/>
      <c r="N34" s="8"/>
      <c r="O34" s="8"/>
      <c r="P34" s="8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2.75">
      <c r="A35" s="3">
        <f>A34+0.2</f>
        <v>0.6000000000000013</v>
      </c>
      <c r="B35" s="3">
        <f t="shared" si="0"/>
        <v>0.6510399999999938</v>
      </c>
      <c r="C35" s="4"/>
      <c r="D35" s="2"/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>
      <c r="A36" s="3">
        <f t="shared" si="1"/>
        <v>0.8000000000000014</v>
      </c>
      <c r="B36" s="3">
        <f>$C$8*A36*A36*A36+$E$8*A36*A36+$G$8*A36+$I$8</f>
        <v>-0.5339200000000106</v>
      </c>
      <c r="C36" s="4"/>
      <c r="D36" s="2"/>
      <c r="E36" s="2"/>
      <c r="F36" s="2"/>
      <c r="G36" s="8"/>
      <c r="H36" s="8"/>
      <c r="I36" s="8"/>
      <c r="J36" s="8"/>
      <c r="K36" s="8"/>
      <c r="L36" s="8"/>
      <c r="M36" s="8"/>
      <c r="N36" s="8"/>
      <c r="O36" s="8"/>
      <c r="P36" s="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8.75">
      <c r="A37" s="3">
        <f t="shared" si="1"/>
        <v>1.0000000000000013</v>
      </c>
      <c r="B37" s="3">
        <f t="shared" si="0"/>
        <v>-2.340000000000015</v>
      </c>
      <c r="C37" s="4"/>
      <c r="D37" s="30"/>
      <c r="E37" s="5"/>
      <c r="F37" s="1"/>
      <c r="G37" s="11"/>
      <c r="H37" s="12"/>
      <c r="I37" s="11"/>
      <c r="J37" s="12"/>
      <c r="K37" s="8"/>
      <c r="L37" s="8"/>
      <c r="M37" s="8"/>
      <c r="N37" s="8"/>
      <c r="O37" s="8"/>
      <c r="P37" s="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8.75">
      <c r="A38" s="3">
        <f t="shared" si="1"/>
        <v>1.2000000000000013</v>
      </c>
      <c r="B38" s="3">
        <f t="shared" si="0"/>
        <v>-4.861280000000019</v>
      </c>
      <c r="C38" s="4"/>
      <c r="D38" s="1"/>
      <c r="E38" s="30"/>
      <c r="F38" s="1"/>
      <c r="G38" s="11"/>
      <c r="H38" s="13"/>
      <c r="I38" s="14"/>
      <c r="J38" s="14"/>
      <c r="K38" s="8"/>
      <c r="L38" s="8"/>
      <c r="M38" s="8"/>
      <c r="N38" s="8"/>
      <c r="O38" s="8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5">
      <c r="A39" s="3">
        <f t="shared" si="1"/>
        <v>1.4000000000000012</v>
      </c>
      <c r="B39" s="3">
        <f t="shared" si="0"/>
        <v>-8.191840000000026</v>
      </c>
      <c r="C39" s="4"/>
      <c r="D39" s="1"/>
      <c r="E39" s="1"/>
      <c r="F39" s="1"/>
      <c r="G39" s="8"/>
      <c r="H39" s="6"/>
      <c r="I39" s="6"/>
      <c r="J39" s="6"/>
      <c r="K39" s="8"/>
      <c r="L39" s="8"/>
      <c r="M39" s="8"/>
      <c r="N39" s="8"/>
      <c r="O39" s="8"/>
      <c r="P39" s="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>
      <c r="A40" s="3">
        <f t="shared" si="1"/>
        <v>1.6000000000000012</v>
      </c>
      <c r="B40" s="3">
        <f t="shared" si="0"/>
        <v>-12.42576000000003</v>
      </c>
      <c r="C40" s="4"/>
      <c r="D40" s="1"/>
      <c r="E40" s="1"/>
      <c r="F40" s="1"/>
      <c r="G40" s="8"/>
      <c r="H40" s="8"/>
      <c r="I40" s="8"/>
      <c r="J40" s="8"/>
      <c r="K40" s="8"/>
      <c r="L40" s="8"/>
      <c r="M40" s="8"/>
      <c r="N40" s="8"/>
      <c r="O40" s="8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>
      <c r="A41" s="3">
        <f t="shared" si="1"/>
        <v>1.8000000000000012</v>
      </c>
      <c r="B41" s="3">
        <f t="shared" si="0"/>
        <v>-17.657120000000035</v>
      </c>
      <c r="C41" s="4"/>
      <c r="D41" s="1"/>
      <c r="E41" s="1"/>
      <c r="F41" s="1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>
      <c r="A42" s="3">
        <f t="shared" si="1"/>
        <v>2.0000000000000013</v>
      </c>
      <c r="B42" s="3">
        <f t="shared" si="0"/>
        <v>-23.980000000000054</v>
      </c>
      <c r="C42" s="4"/>
      <c r="D42" s="1"/>
      <c r="E42" s="1"/>
      <c r="F42" s="1"/>
      <c r="G42" s="8"/>
      <c r="H42" s="8"/>
      <c r="I42" s="8"/>
      <c r="J42" s="8"/>
      <c r="K42" s="8"/>
      <c r="L42" s="8"/>
      <c r="M42" s="8"/>
      <c r="N42" s="8"/>
      <c r="O42" s="8"/>
      <c r="P42" s="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>
      <c r="A43" s="3">
        <f t="shared" si="1"/>
        <v>2.2000000000000015</v>
      </c>
      <c r="B43" s="3">
        <f t="shared" si="0"/>
        <v>-31.488480000000074</v>
      </c>
      <c r="C43" s="4"/>
      <c r="D43" s="1"/>
      <c r="E43" s="1"/>
      <c r="F43" s="1"/>
      <c r="G43" s="8"/>
      <c r="H43" s="8"/>
      <c r="I43" s="8"/>
      <c r="J43" s="8"/>
      <c r="K43" s="8"/>
      <c r="L43" s="8"/>
      <c r="M43" s="8"/>
      <c r="N43" s="8"/>
      <c r="O43" s="8"/>
      <c r="P43" s="8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>
      <c r="A44" s="3">
        <f t="shared" si="1"/>
        <v>2.4000000000000017</v>
      </c>
      <c r="B44" s="3">
        <f t="shared" si="0"/>
        <v>-40.276640000000086</v>
      </c>
      <c r="C44" s="4"/>
      <c r="D44" s="1"/>
      <c r="E44" s="1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>
      <c r="A45" s="3">
        <f t="shared" si="1"/>
        <v>2.600000000000002</v>
      </c>
      <c r="B45" s="3">
        <f t="shared" si="0"/>
        <v>-50.438560000000116</v>
      </c>
      <c r="C45" s="4"/>
      <c r="D45" s="1"/>
      <c r="E45" s="1"/>
      <c r="F45" s="1"/>
      <c r="G45" s="8"/>
      <c r="H45" s="8"/>
      <c r="I45" s="8"/>
      <c r="J45" s="8"/>
      <c r="K45" s="8"/>
      <c r="L45" s="8"/>
      <c r="M45" s="8"/>
      <c r="N45" s="8"/>
      <c r="O45" s="8"/>
      <c r="P45" s="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>
      <c r="A46" s="3">
        <f t="shared" si="1"/>
        <v>2.800000000000002</v>
      </c>
      <c r="B46" s="3">
        <f t="shared" si="0"/>
        <v>-62.06832000000015</v>
      </c>
      <c r="C46" s="4"/>
      <c r="D46" s="1"/>
      <c r="E46" s="1"/>
      <c r="F46" s="1"/>
      <c r="G46" s="8"/>
      <c r="H46" s="8"/>
      <c r="I46" s="8"/>
      <c r="J46" s="8"/>
      <c r="K46" s="8"/>
      <c r="L46" s="8"/>
      <c r="M46" s="8"/>
      <c r="N46" s="8"/>
      <c r="O46" s="8"/>
      <c r="P46" s="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>
      <c r="A47" s="3">
        <f t="shared" si="1"/>
        <v>3.000000000000002</v>
      </c>
      <c r="B47" s="3">
        <f t="shared" si="0"/>
        <v>-75.26000000000018</v>
      </c>
      <c r="C47" s="4"/>
      <c r="D47" s="1"/>
      <c r="E47" s="1"/>
      <c r="F47" s="1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>
      <c r="A48" s="3">
        <f t="shared" si="1"/>
        <v>3.2000000000000024</v>
      </c>
      <c r="B48" s="3">
        <f t="shared" si="0"/>
        <v>-90.10768000000022</v>
      </c>
      <c r="C48" s="4"/>
      <c r="D48" s="1"/>
      <c r="E48" s="1"/>
      <c r="F48" s="1"/>
      <c r="G48" s="8"/>
      <c r="H48" s="8"/>
      <c r="I48" s="8"/>
      <c r="J48" s="8"/>
      <c r="K48" s="8"/>
      <c r="L48" s="8"/>
      <c r="M48" s="8"/>
      <c r="N48" s="8"/>
      <c r="O48" s="8"/>
      <c r="P48" s="8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>
      <c r="A49" s="3">
        <f t="shared" si="1"/>
        <v>3.4000000000000026</v>
      </c>
      <c r="B49" s="3">
        <f t="shared" si="0"/>
        <v>-106.70544000000025</v>
      </c>
      <c r="C49" s="4"/>
      <c r="D49" s="1"/>
      <c r="E49" s="1"/>
      <c r="F49" s="1"/>
      <c r="G49" s="8"/>
      <c r="H49" s="8"/>
      <c r="I49" s="8"/>
      <c r="J49" s="8"/>
      <c r="K49" s="8"/>
      <c r="L49" s="8"/>
      <c r="M49" s="8"/>
      <c r="N49" s="8"/>
      <c r="O49" s="8"/>
      <c r="P49" s="8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>
      <c r="A50" s="3">
        <f t="shared" si="1"/>
        <v>3.6000000000000028</v>
      </c>
      <c r="B50" s="3">
        <f t="shared" si="0"/>
        <v>-125.14736000000029</v>
      </c>
      <c r="C50" s="4"/>
      <c r="D50" s="1"/>
      <c r="E50" s="1"/>
      <c r="F50" s="1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>
      <c r="A51" s="3">
        <f t="shared" si="1"/>
        <v>3.800000000000003</v>
      </c>
      <c r="B51" s="3">
        <f t="shared" si="0"/>
        <v>-145.52752000000035</v>
      </c>
      <c r="C51" s="4"/>
      <c r="D51" s="1"/>
      <c r="E51" s="1"/>
      <c r="F51" s="1"/>
      <c r="G51" s="8"/>
      <c r="H51" s="8"/>
      <c r="I51" s="8"/>
      <c r="J51" s="8"/>
      <c r="K51" s="8"/>
      <c r="L51" s="8"/>
      <c r="M51" s="8"/>
      <c r="N51" s="8"/>
      <c r="O51" s="8"/>
      <c r="P51" s="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>
      <c r="A52" s="3">
        <f t="shared" si="1"/>
        <v>4.000000000000003</v>
      </c>
      <c r="B52" s="3">
        <f t="shared" si="0"/>
        <v>-167.9400000000004</v>
      </c>
      <c r="C52" s="4"/>
      <c r="D52" s="1"/>
      <c r="E52" s="1"/>
      <c r="F52" s="1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>
      <c r="A53" s="5">
        <f>N3/100-3</f>
        <v>-1.08</v>
      </c>
      <c r="B53" s="5"/>
      <c r="C53" s="5">
        <v>0</v>
      </c>
      <c r="D53" s="1"/>
      <c r="E53" s="1"/>
      <c r="F53" s="1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>
      <c r="A54" s="3">
        <f>A53</f>
        <v>-1.08</v>
      </c>
      <c r="B54" s="5"/>
      <c r="C54" s="3">
        <f>$C$8*A54*A54*A54+$E$8*A54*A54+$G$8*A54+$I$8</f>
        <v>-1.0409484799999986</v>
      </c>
      <c r="D54" s="1"/>
      <c r="E54" s="1"/>
      <c r="F54" s="1"/>
      <c r="G54" s="8"/>
      <c r="H54" s="8"/>
      <c r="I54" s="8"/>
      <c r="J54" s="8"/>
      <c r="K54" s="8"/>
      <c r="L54" s="8"/>
      <c r="M54" s="8"/>
      <c r="N54" s="8"/>
      <c r="O54" s="8"/>
      <c r="P54" s="8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>
      <c r="A55" s="3">
        <f>A54-($C$8*A54*A54*A54+$E$8*A54*A54+$G$8*A54+$I$8)/(3*$C$8*A54*A54+2*$E$8*A54+$G$8)</f>
        <v>-0.050548435077055975</v>
      </c>
      <c r="B55" s="3"/>
      <c r="C55" s="5">
        <v>0</v>
      </c>
      <c r="D55" s="5"/>
      <c r="E55" s="5"/>
      <c r="F55" s="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>
      <c r="A56" s="3">
        <f>A55</f>
        <v>-0.050548435077055975</v>
      </c>
      <c r="B56" s="3"/>
      <c r="C56" s="3">
        <f>$C$8*A56*A56*A56+$E$8*A56*A56+$G$8*A56+$I$8</f>
        <v>1.348743381027943</v>
      </c>
      <c r="D56" s="5"/>
      <c r="E56" s="5"/>
      <c r="F56" s="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>
      <c r="A57" s="3">
        <f>A56-($C$8*A56*A56*A56+$E$8*A56*A56+$G$8*A56+$I$8)/(3*$C$8*A56*A56+2*$E$8*A56+$G$8)</f>
        <v>-0.9182801872525193</v>
      </c>
      <c r="B57" s="3"/>
      <c r="C57" s="5">
        <v>0</v>
      </c>
      <c r="D57" s="5"/>
      <c r="E57" s="5"/>
      <c r="F57" s="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>
      <c r="A58" s="3">
        <f>A57</f>
        <v>-0.9182801872525193</v>
      </c>
      <c r="B58" s="3"/>
      <c r="C58" s="3">
        <f>$C$8*A58*A58*A58+$E$8*A58*A58+$G$8*A58+$I$8</f>
        <v>-0.7996576017872981</v>
      </c>
      <c r="D58" s="5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>
      <c r="A59" s="3">
        <f>A58-($C$8*A58*A58*A58+$E$8*A58*A58+$G$8*A58+$I$8)/(3*$C$8*A58*A58+2*$E$8*A58+$G$8)</f>
        <v>-0.5021456437409599</v>
      </c>
      <c r="B59" s="3"/>
      <c r="C59" s="5">
        <v>0</v>
      </c>
      <c r="D59" s="5"/>
      <c r="E59" s="5"/>
      <c r="F59" s="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>
      <c r="A60" s="3">
        <f>A59</f>
        <v>-0.5021456437409599</v>
      </c>
      <c r="B60" s="3"/>
      <c r="C60" s="3">
        <f>$C$8*A60*A60*A60+$E$8*A60*A60+$G$8*A60+$I$8</f>
        <v>0.2638843822448673</v>
      </c>
      <c r="D60" s="5"/>
      <c r="E60" s="5"/>
      <c r="F60" s="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>
      <c r="A61" s="3">
        <f>A60-($C$8*A60*A60*A60+$E$8*A60*A60+$G$8*A60+$I$8)/(3*$C$8*A60*A60+2*$E$8*A60+$G$8)</f>
        <v>-0.5947208073488417</v>
      </c>
      <c r="B61" s="3"/>
      <c r="C61" s="5">
        <v>0</v>
      </c>
      <c r="D61" s="5"/>
      <c r="E61" s="5"/>
      <c r="F61" s="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>
      <c r="A62" s="3">
        <f>A61</f>
        <v>-0.5947208073488417</v>
      </c>
      <c r="B62" s="3"/>
      <c r="C62" s="3">
        <f>$C$8*A62*A62*A62+$E$8*A62*A62+$G$8*A62+$I$8</f>
        <v>0.0006347378774020918</v>
      </c>
      <c r="D62" s="5"/>
      <c r="E62" s="5"/>
      <c r="F62" s="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>
      <c r="A63" s="3">
        <f>A62-($C$8*A62*A62*A62+$E$8*A62*A62+$G$8*A62+$I$8)/(3*$C$8*A62*A62+2*$E$8*A62+$G$8)</f>
        <v>-0.5949458935024649</v>
      </c>
      <c r="B63" s="3"/>
      <c r="C63" s="5">
        <v>0</v>
      </c>
      <c r="D63" s="5"/>
      <c r="E63" s="5"/>
      <c r="F63" s="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>
      <c r="A64" s="3">
        <f>A63</f>
        <v>-0.5949458935024649</v>
      </c>
      <c r="B64" s="3"/>
      <c r="C64" s="3">
        <f>$C$8*A64*A64*A64+$E$8*A64*A64+$G$8*A64+$I$8</f>
        <v>2.2160311363705887E-08</v>
      </c>
      <c r="D64" s="5"/>
      <c r="E64" s="5"/>
      <c r="F64" s="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>
      <c r="A65" s="3">
        <f>A64-($C$8*A64*A64*A64+$E$8*A64*A64+$G$8*A64+$I$8)/(3*$C$8*A64*A64+2*$E$8*A64+$G$8)</f>
        <v>-0.5949459013613432</v>
      </c>
      <c r="B65" s="3"/>
      <c r="C65" s="5">
        <v>0</v>
      </c>
      <c r="D65" s="5"/>
      <c r="E65" s="5"/>
      <c r="F65" s="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>
      <c r="A66" s="3">
        <f>A65</f>
        <v>-0.5949459013613432</v>
      </c>
      <c r="B66" s="3"/>
      <c r="C66" s="3">
        <f>$C$8*A66*A66*A66+$E$8*A66*A66+$G$8*A66+$I$8</f>
        <v>0</v>
      </c>
      <c r="D66" s="5"/>
      <c r="E66" s="5"/>
      <c r="F66" s="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>
      <c r="A67" s="3">
        <f>A66-($C$8*A66*A66*A66+$E$8*A66*A66+$G$8*A66+$I$8)/(3*$C$8*A66*A66+2*$E$8*A66+$G$8)</f>
        <v>-0.5949459013613432</v>
      </c>
      <c r="B67" s="3"/>
      <c r="C67" s="5">
        <v>0</v>
      </c>
      <c r="D67" s="5"/>
      <c r="E67" s="5"/>
      <c r="F67" s="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>
      <c r="A68" s="3">
        <f>A67</f>
        <v>-0.5949459013613432</v>
      </c>
      <c r="B68" s="3"/>
      <c r="C68" s="3">
        <f>$C$8*A68*A68*A68+$E$8*A68*A68+$G$8*A68+$I$8</f>
        <v>0</v>
      </c>
      <c r="D68" s="5"/>
      <c r="E68" s="5"/>
      <c r="F68" s="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3">
        <f>A68-($C$8*A68*A68*A68+$E$8*A68*A68+$G$8*A68+$I$8)/(3*$C$8*A68*A68+2*$E$8*A68+$G$8)</f>
        <v>-0.5949459013613432</v>
      </c>
      <c r="B69" s="3"/>
      <c r="C69" s="5">
        <v>0</v>
      </c>
      <c r="D69" s="5"/>
      <c r="E69" s="5"/>
      <c r="F69" s="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3">
        <f>A69</f>
        <v>-0.5949459013613432</v>
      </c>
      <c r="B70" s="3"/>
      <c r="C70" s="3">
        <f>$C$8*A70*A70*A70+$E$8*A70*A70+$G$8*A70+$I$8</f>
        <v>0</v>
      </c>
      <c r="D70" s="5"/>
      <c r="E70" s="5"/>
      <c r="F70" s="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>
      <c r="A71" s="3">
        <f>A70-($C$8*A70*A70*A70+$E$8*A70*A70+$G$8*A70+$I$8)/(3*$C$8*A70*A70+2*$E$8*A70+$G$8)</f>
        <v>-0.5949459013613432</v>
      </c>
      <c r="B71" s="3"/>
      <c r="C71" s="5">
        <v>0</v>
      </c>
      <c r="D71" s="5"/>
      <c r="E71" s="5"/>
      <c r="F71" s="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>
      <c r="A72" s="3">
        <f>A71</f>
        <v>-0.5949459013613432</v>
      </c>
      <c r="B72" s="3"/>
      <c r="C72" s="3">
        <f>$C$8*A72*A72*A72+$E$8*A72*A72+$G$8*A72+$I$8</f>
        <v>0</v>
      </c>
      <c r="D72" s="5"/>
      <c r="E72" s="5"/>
      <c r="F72" s="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>
      <c r="A73" s="3">
        <f>A72-($C$8*A72*A72*A72+$E$8*A72*A72+$G$8*A72+$I$8)/(3*$C$8*A72*A72+2*$E$8*A72+$G$8)</f>
        <v>-0.5949459013613432</v>
      </c>
      <c r="B73" s="3"/>
      <c r="C73" s="5">
        <v>0</v>
      </c>
      <c r="D73" s="5"/>
      <c r="E73" s="5"/>
      <c r="F73" s="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>
      <c r="A74" s="3">
        <f>A73</f>
        <v>-0.5949459013613432</v>
      </c>
      <c r="B74" s="3"/>
      <c r="C74" s="3">
        <f>$C$8*A74*A74*A74+$E$8*A74*A74+$G$8*A74+$I$8</f>
        <v>0</v>
      </c>
      <c r="D74" s="5"/>
      <c r="E74" s="5"/>
      <c r="F74" s="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3">
        <f>A74-($C$8*A74*A74*A74+$E$8*A74*A74+$G$8*A74+$I$8)/(3*$C$8*A74*A74+2*$E$8*A74+$G$8)</f>
        <v>-0.5949459013613432</v>
      </c>
      <c r="B75" s="3"/>
      <c r="C75" s="5">
        <v>0</v>
      </c>
      <c r="D75" s="5"/>
      <c r="E75" s="5"/>
      <c r="F75" s="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>
      <c r="A76" s="3">
        <f>A75</f>
        <v>-0.5949459013613432</v>
      </c>
      <c r="B76" s="3"/>
      <c r="C76" s="3">
        <f>$C$8*A76*A76*A76+$E$8*A76*A76+$G$8*A76+$I$8</f>
        <v>0</v>
      </c>
      <c r="D76" s="5"/>
      <c r="E76" s="5"/>
      <c r="F76" s="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>
      <c r="A77" s="3">
        <f>A76-($C$8*A76*A76*A76+$E$8*A76*A76+$G$8*A76+$I$8)/(3*$C$8*A76*A76+2*$E$8*A76+$G$8)</f>
        <v>-0.5949459013613432</v>
      </c>
      <c r="B77" s="3"/>
      <c r="C77" s="5">
        <v>0</v>
      </c>
      <c r="D77" s="5"/>
      <c r="E77" s="5"/>
      <c r="F77" s="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>
      <c r="A78" s="3">
        <f>A77</f>
        <v>-0.5949459013613432</v>
      </c>
      <c r="B78" s="3"/>
      <c r="C78" s="3">
        <f>$C$8*A78*A78*A78+$E$8*A78*A78+$G$8*A78+$I$8</f>
        <v>0</v>
      </c>
      <c r="D78" s="5"/>
      <c r="E78" s="5"/>
      <c r="F78" s="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>
      <c r="A79" s="3">
        <f>IF(ABS(A78-A77)&lt;0.0001,1,0)</f>
        <v>1</v>
      </c>
      <c r="B79" s="3"/>
      <c r="C79" s="5"/>
      <c r="D79" s="5"/>
      <c r="E79" s="5"/>
      <c r="F79" s="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>
      <c r="A80" s="3">
        <f>IF(ABS(A76-A77)&lt;0.0001,1,0)</f>
        <v>1</v>
      </c>
      <c r="B80" s="3"/>
      <c r="C80" s="5"/>
      <c r="D80" s="5"/>
      <c r="E80" s="5"/>
      <c r="F80" s="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>
      <c r="A81" s="3">
        <f>IF(A79*A80=1,A78,"keine")</f>
        <v>-0.5949459013613432</v>
      </c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7"/>
      <c r="Y105" s="7"/>
      <c r="Z105" s="7"/>
      <c r="AA105" s="7"/>
      <c r="AB105" s="7"/>
      <c r="AC105" s="7"/>
      <c r="AD105" s="7"/>
      <c r="AE105" s="7"/>
    </row>
    <row r="106" spans="1:3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7"/>
      <c r="Y106" s="7"/>
      <c r="Z106" s="7"/>
      <c r="AA106" s="7"/>
      <c r="AB106" s="7"/>
      <c r="AC106" s="7"/>
      <c r="AD106" s="7"/>
      <c r="AE106" s="7"/>
    </row>
    <row r="107" spans="1:3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7"/>
      <c r="Y107" s="7"/>
      <c r="Z107" s="7"/>
      <c r="AA107" s="7"/>
      <c r="AB107" s="7"/>
      <c r="AC107" s="7"/>
      <c r="AD107" s="7"/>
      <c r="AE107" s="7"/>
    </row>
    <row r="108" spans="1:3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7"/>
      <c r="Y108" s="7"/>
      <c r="Z108" s="7"/>
      <c r="AA108" s="7"/>
      <c r="AB108" s="7"/>
      <c r="AC108" s="7"/>
      <c r="AD108" s="7"/>
      <c r="AE108" s="7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148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2001-12-10T07:05:02Z</dcterms:created>
  <dcterms:modified xsi:type="dcterms:W3CDTF">2003-10-04T08:33:44Z</dcterms:modified>
  <cp:category/>
  <cp:version/>
  <cp:contentType/>
  <cp:contentStatus/>
</cp:coreProperties>
</file>