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3980" windowHeight="8325" activeTab="0"/>
  </bookViews>
  <sheets>
    <sheet name="Grafik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<sst xmlns="http://schemas.openxmlformats.org/spreadsheetml/2006/main" count="12" uniqueCount="12">
  <si>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</t>
  </si>
  <si>
    <t>b</t>
  </si>
  <si>
    <t>Schrittweite</t>
  </si>
  <si>
    <t>Konstante</t>
  </si>
  <si>
    <t>Anfangswert</t>
  </si>
  <si>
    <t>Roolfs</t>
  </si>
  <si>
    <t>m</t>
  </si>
  <si>
    <t xml:space="preserve"> Anfangswert</t>
  </si>
  <si>
    <t xml:space="preserve"> Schrittweite</t>
  </si>
  <si>
    <t xml:space="preserve"> Konstante k</t>
  </si>
  <si>
    <t xml:space="preserve"> b</t>
  </si>
  <si>
    <t xml:space="preserve"> m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</si>
</sst>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8">
    <font>
      <sz val="10"/>
      <name val="Arial"/>
      <family val="0"/>
    </font>
    <font>
      <sz val="8"/>
      <name val="Arial"/>
      <family val="0"/>
    </font>
    <font>
      <sz val="9.25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54"/>
      <name val="Arial"/>
      <family val="2"/>
    </font>
    <font>
      <i/>
      <sz val="10"/>
      <color indexed="54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164" fontId="5" fillId="2" borderId="1" xfId="0" applyNumberFormat="1" applyFont="1" applyFill="1" applyBorder="1" applyAlignment="1">
      <alignment/>
    </xf>
    <xf numFmtId="2" fontId="5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8" fontId="5" fillId="2" borderId="0" xfId="0" applyNumberFormat="1" applyFont="1" applyFill="1" applyAlignment="1">
      <alignment horizontal="left" indent="1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7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Grafik!$A$1:$A$83</c:f>
              <c:numCache/>
            </c:numRef>
          </c:xVal>
          <c:yVal>
            <c:numRef>
              <c:f>Grafik!$B$1:$B$83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Grafik!$A$1:$A$83</c:f>
              <c:numCache/>
            </c:numRef>
          </c:xVal>
          <c:yVal>
            <c:numRef>
              <c:f>Grafik!$C$1:$C$83</c:f>
              <c:numCache/>
            </c:numRef>
          </c:yVal>
          <c:smooth val="1"/>
        </c:ser>
        <c:axId val="3539857"/>
        <c:axId val="31858714"/>
      </c:scatterChart>
      <c:valAx>
        <c:axId val="3539857"/>
        <c:scaling>
          <c:orientation val="minMax"/>
          <c:max val="4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1858714"/>
        <c:crosses val="autoZero"/>
        <c:crossBetween val="midCat"/>
        <c:dispUnits/>
        <c:majorUnit val="1"/>
      </c:valAx>
      <c:valAx>
        <c:axId val="31858714"/>
        <c:scaling>
          <c:orientation val="minMax"/>
          <c:max val="50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539857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8</xdr:row>
      <xdr:rowOff>19050</xdr:rowOff>
    </xdr:from>
    <xdr:to>
      <xdr:col>8</xdr:col>
      <xdr:colOff>476250</xdr:colOff>
      <xdr:row>8</xdr:row>
      <xdr:rowOff>133350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314450"/>
          <a:ext cx="1009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28575</xdr:rowOff>
    </xdr:from>
    <xdr:to>
      <xdr:col>8</xdr:col>
      <xdr:colOff>495300</xdr:colOff>
      <xdr:row>12</xdr:row>
      <xdr:rowOff>142875</xdr:rowOff>
    </xdr:to>
    <xdr:pic>
      <xdr:nvPicPr>
        <xdr:cNvPr id="2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971675"/>
          <a:ext cx="1009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14</xdr:row>
      <xdr:rowOff>38100</xdr:rowOff>
    </xdr:from>
    <xdr:to>
      <xdr:col>8</xdr:col>
      <xdr:colOff>495300</xdr:colOff>
      <xdr:row>14</xdr:row>
      <xdr:rowOff>152400</xdr:rowOff>
    </xdr:to>
    <xdr:pic>
      <xdr:nvPicPr>
        <xdr:cNvPr id="3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2305050"/>
          <a:ext cx="1009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16</xdr:row>
      <xdr:rowOff>28575</xdr:rowOff>
    </xdr:from>
    <xdr:to>
      <xdr:col>8</xdr:col>
      <xdr:colOff>485775</xdr:colOff>
      <xdr:row>16</xdr:row>
      <xdr:rowOff>142875</xdr:rowOff>
    </xdr:to>
    <xdr:pic>
      <xdr:nvPicPr>
        <xdr:cNvPr id="4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67150" y="2619375"/>
          <a:ext cx="1009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10</xdr:row>
      <xdr:rowOff>19050</xdr:rowOff>
    </xdr:from>
    <xdr:to>
      <xdr:col>8</xdr:col>
      <xdr:colOff>485775</xdr:colOff>
      <xdr:row>10</xdr:row>
      <xdr:rowOff>133350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67150" y="1638300"/>
          <a:ext cx="1009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142875</xdr:rowOff>
    </xdr:from>
    <xdr:to>
      <xdr:col>6</xdr:col>
      <xdr:colOff>476250</xdr:colOff>
      <xdr:row>21</xdr:row>
      <xdr:rowOff>76200</xdr:rowOff>
    </xdr:to>
    <xdr:graphicFrame>
      <xdr:nvGraphicFramePr>
        <xdr:cNvPr id="6" name="Chart 10"/>
        <xdr:cNvGraphicFramePr/>
      </xdr:nvGraphicFramePr>
      <xdr:xfrm>
        <a:off x="295275" y="142875"/>
        <a:ext cx="3086100" cy="3333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83"/>
  <sheetViews>
    <sheetView showGridLines="0" showRowColHeaders="0" tabSelected="1" workbookViewId="0" topLeftCell="A1">
      <selection activeCell="L25" sqref="L25"/>
    </sheetView>
  </sheetViews>
  <sheetFormatPr defaultColWidth="11.421875" defaultRowHeight="12.75"/>
  <cols>
    <col min="1" max="1" width="6.7109375" style="0" customWidth="1"/>
    <col min="2" max="2" width="6.28125" style="0" customWidth="1"/>
    <col min="3" max="3" width="5.8515625" style="0" customWidth="1"/>
    <col min="4" max="4" width="6.8515625" style="0" customWidth="1"/>
    <col min="5" max="5" width="5.7109375" style="0" customWidth="1"/>
    <col min="6" max="6" width="12.140625" style="0" customWidth="1"/>
    <col min="7" max="7" width="10.7109375" style="0" customWidth="1"/>
    <col min="8" max="8" width="11.57421875" style="0" customWidth="1"/>
    <col min="9" max="9" width="7.57421875" style="0" customWidth="1"/>
    <col min="10" max="11" width="9.28125" style="0" customWidth="1"/>
    <col min="12" max="12" width="12.140625" style="0" customWidth="1"/>
  </cols>
  <sheetData>
    <row r="1" spans="1:20" ht="12.75">
      <c r="A1" s="3">
        <v>0</v>
      </c>
      <c r="B1" s="3">
        <f aca="true" t="shared" si="0" ref="B1:B32">$F$1*A1*A1+$G$1*A1+$H$1</f>
        <v>23.299999999999997</v>
      </c>
      <c r="C1" s="3"/>
      <c r="D1" s="2"/>
      <c r="E1" s="2"/>
      <c r="F1" s="11">
        <v>0</v>
      </c>
      <c r="G1" s="11">
        <f>100*G3/1000-50</f>
        <v>3.8999999999999986</v>
      </c>
      <c r="H1" s="11">
        <f>70*H3/700-20</f>
        <v>23.299999999999997</v>
      </c>
      <c r="I1" s="11"/>
      <c r="J1" s="11">
        <f>J3/10+0.1</f>
        <v>0.30000000000000004</v>
      </c>
      <c r="K1" s="11">
        <f>-2*K3/200</f>
        <v>-0.98</v>
      </c>
      <c r="L1" s="11">
        <f>70*L3/700-20</f>
        <v>-14.5</v>
      </c>
      <c r="M1" s="1"/>
      <c r="N1" s="1"/>
      <c r="O1" s="1"/>
      <c r="P1" s="1"/>
      <c r="Q1" s="1"/>
      <c r="R1" s="1"/>
      <c r="S1" s="1"/>
      <c r="T1" s="1"/>
    </row>
    <row r="2" spans="1:20" ht="12.75">
      <c r="A2" s="3">
        <f>A1+0.1</f>
        <v>0.1</v>
      </c>
      <c r="B2" s="3">
        <f t="shared" si="0"/>
        <v>23.689999999999998</v>
      </c>
      <c r="C2" s="3"/>
      <c r="D2" s="2"/>
      <c r="E2" s="2"/>
      <c r="F2" s="8" t="s">
        <v>0</v>
      </c>
      <c r="G2" s="8" t="s">
        <v>6</v>
      </c>
      <c r="H2" s="8" t="s">
        <v>1</v>
      </c>
      <c r="I2" s="8"/>
      <c r="J2" s="8" t="s">
        <v>2</v>
      </c>
      <c r="K2" s="8" t="s">
        <v>3</v>
      </c>
      <c r="L2" s="8" t="s">
        <v>4</v>
      </c>
      <c r="M2" s="1"/>
      <c r="N2" s="1"/>
      <c r="O2" s="1"/>
      <c r="P2" s="1"/>
      <c r="Q2" s="1"/>
      <c r="R2" s="1"/>
      <c r="S2" s="1"/>
      <c r="T2" s="1"/>
    </row>
    <row r="3" spans="1:20" ht="12.75">
      <c r="A3" s="3">
        <f aca="true" t="shared" si="1" ref="A3:A40">A2+0.1</f>
        <v>0.2</v>
      </c>
      <c r="B3" s="3">
        <f t="shared" si="0"/>
        <v>24.08</v>
      </c>
      <c r="C3" s="3"/>
      <c r="D3" s="2"/>
      <c r="E3" s="2"/>
      <c r="F3" s="8">
        <v>15307</v>
      </c>
      <c r="G3" s="8">
        <v>539</v>
      </c>
      <c r="H3" s="8">
        <v>433</v>
      </c>
      <c r="I3" s="8"/>
      <c r="J3" s="9">
        <v>2</v>
      </c>
      <c r="K3" s="9">
        <v>98</v>
      </c>
      <c r="L3" s="9">
        <v>55</v>
      </c>
      <c r="M3" s="1"/>
      <c r="N3" s="1"/>
      <c r="O3" s="1"/>
      <c r="P3" s="1"/>
      <c r="Q3" s="1"/>
      <c r="R3" s="1"/>
      <c r="S3" s="1"/>
      <c r="T3" s="1"/>
    </row>
    <row r="4" spans="1:20" ht="12.75">
      <c r="A4" s="3">
        <f t="shared" si="1"/>
        <v>0.30000000000000004</v>
      </c>
      <c r="B4" s="3">
        <f t="shared" si="0"/>
        <v>24.469999999999995</v>
      </c>
      <c r="C4" s="3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</row>
    <row r="5" spans="1:20" ht="12.75">
      <c r="A5" s="3">
        <f t="shared" si="1"/>
        <v>0.4</v>
      </c>
      <c r="B5" s="3">
        <f t="shared" si="0"/>
        <v>24.859999999999996</v>
      </c>
      <c r="C5" s="3"/>
      <c r="D5" s="2"/>
      <c r="E5" s="2"/>
      <c r="F5" s="1"/>
      <c r="G5" s="1"/>
      <c r="H5" s="14"/>
      <c r="I5" s="14"/>
      <c r="J5" s="14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3">
        <f t="shared" si="1"/>
        <v>0.5</v>
      </c>
      <c r="B6" s="3">
        <f t="shared" si="0"/>
        <v>25.249999999999996</v>
      </c>
      <c r="C6" s="3"/>
      <c r="D6" s="2"/>
      <c r="E6" s="2"/>
      <c r="F6" s="1"/>
      <c r="G6" s="1"/>
      <c r="H6" s="14"/>
      <c r="I6" s="14"/>
      <c r="J6" s="14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3">
        <f t="shared" si="1"/>
        <v>0.6</v>
      </c>
      <c r="B7" s="3">
        <f t="shared" si="0"/>
        <v>25.639999999999997</v>
      </c>
      <c r="C7" s="3"/>
      <c r="D7" s="2"/>
      <c r="E7" s="2"/>
      <c r="F7" s="1"/>
      <c r="G7" s="14"/>
      <c r="H7" s="14"/>
      <c r="I7" s="14"/>
      <c r="J7" s="14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3">
        <f t="shared" si="1"/>
        <v>0.7</v>
      </c>
      <c r="B8" s="3">
        <f t="shared" si="0"/>
        <v>26.029999999999994</v>
      </c>
      <c r="C8" s="3"/>
      <c r="D8" s="2"/>
      <c r="E8" s="2"/>
      <c r="F8" s="2"/>
      <c r="G8" s="19"/>
      <c r="H8" s="19"/>
      <c r="I8" s="14"/>
      <c r="J8" s="14"/>
      <c r="K8" s="1"/>
      <c r="L8" s="6"/>
      <c r="M8" s="1"/>
      <c r="N8" s="1"/>
      <c r="O8" s="1"/>
      <c r="P8" s="1"/>
      <c r="Q8" s="1"/>
      <c r="R8" s="1"/>
      <c r="S8" s="1"/>
      <c r="T8" s="1"/>
    </row>
    <row r="9" spans="1:20" ht="12.75">
      <c r="A9" s="3">
        <f t="shared" si="1"/>
        <v>0.7999999999999999</v>
      </c>
      <c r="B9" s="3">
        <f t="shared" si="0"/>
        <v>26.419999999999995</v>
      </c>
      <c r="C9" s="3"/>
      <c r="D9" s="2"/>
      <c r="E9" s="2"/>
      <c r="F9" s="2"/>
      <c r="G9" s="19"/>
      <c r="H9" s="19"/>
      <c r="I9" s="14"/>
      <c r="J9" s="15">
        <f>G1</f>
        <v>3.8999999999999986</v>
      </c>
      <c r="K9" s="12" t="s">
        <v>11</v>
      </c>
      <c r="L9" s="7"/>
      <c r="M9" s="1"/>
      <c r="N9" s="1"/>
      <c r="O9" s="1"/>
      <c r="P9" s="1"/>
      <c r="Q9" s="1"/>
      <c r="R9" s="1"/>
      <c r="S9" s="1"/>
      <c r="T9" s="1"/>
    </row>
    <row r="10" spans="1:20" ht="12.75">
      <c r="A10" s="3">
        <f t="shared" si="1"/>
        <v>0.8999999999999999</v>
      </c>
      <c r="B10" s="3">
        <f t="shared" si="0"/>
        <v>26.809999999999995</v>
      </c>
      <c r="C10" s="3"/>
      <c r="D10" s="2"/>
      <c r="E10" s="2"/>
      <c r="F10" s="2"/>
      <c r="G10" s="19"/>
      <c r="H10" s="19"/>
      <c r="I10" s="14"/>
      <c r="J10" s="15"/>
      <c r="K10" s="13"/>
      <c r="L10" s="7"/>
      <c r="M10" s="1"/>
      <c r="N10" s="1"/>
      <c r="O10" s="1"/>
      <c r="P10" s="1"/>
      <c r="Q10" s="1"/>
      <c r="R10" s="1"/>
      <c r="S10" s="1"/>
      <c r="T10" s="1"/>
    </row>
    <row r="11" spans="1:20" ht="12.75">
      <c r="A11" s="3">
        <f t="shared" si="1"/>
        <v>0.9999999999999999</v>
      </c>
      <c r="B11" s="3">
        <f t="shared" si="0"/>
        <v>27.199999999999996</v>
      </c>
      <c r="C11" s="3"/>
      <c r="D11" s="2"/>
      <c r="E11" s="2"/>
      <c r="F11" s="2"/>
      <c r="G11" s="19"/>
      <c r="H11" s="19"/>
      <c r="I11" s="14"/>
      <c r="J11" s="15">
        <f>H1</f>
        <v>23.299999999999997</v>
      </c>
      <c r="K11" s="12" t="s">
        <v>10</v>
      </c>
      <c r="L11" s="7"/>
      <c r="M11" s="1"/>
      <c r="N11" s="1"/>
      <c r="O11" s="1"/>
      <c r="P11" s="1"/>
      <c r="Q11" s="1"/>
      <c r="R11" s="1"/>
      <c r="S11" s="1"/>
      <c r="T11" s="1"/>
    </row>
    <row r="12" spans="1:20" ht="12.75">
      <c r="A12" s="3">
        <f t="shared" si="1"/>
        <v>1.0999999999999999</v>
      </c>
      <c r="B12" s="3">
        <f t="shared" si="0"/>
        <v>27.589999999999996</v>
      </c>
      <c r="C12" s="3"/>
      <c r="D12" s="2"/>
      <c r="E12" s="2"/>
      <c r="F12" s="2"/>
      <c r="G12" s="19"/>
      <c r="H12" s="19"/>
      <c r="I12" s="14"/>
      <c r="J12" s="15"/>
      <c r="K12" s="13"/>
      <c r="L12" s="7"/>
      <c r="M12" s="1"/>
      <c r="N12" s="1"/>
      <c r="O12" s="1"/>
      <c r="P12" s="1"/>
      <c r="Q12" s="1"/>
      <c r="R12" s="1"/>
      <c r="S12" s="1"/>
      <c r="T12" s="1"/>
    </row>
    <row r="13" spans="1:20" ht="12.75">
      <c r="A13" s="3">
        <f t="shared" si="1"/>
        <v>1.2</v>
      </c>
      <c r="B13" s="3">
        <f t="shared" si="0"/>
        <v>27.979999999999997</v>
      </c>
      <c r="C13" s="3"/>
      <c r="D13" s="2"/>
      <c r="E13" s="2"/>
      <c r="F13" s="2"/>
      <c r="G13" s="19"/>
      <c r="H13" s="19"/>
      <c r="I13" s="14"/>
      <c r="J13" s="15">
        <f>L1</f>
        <v>-14.5</v>
      </c>
      <c r="K13" s="12" t="s">
        <v>7</v>
      </c>
      <c r="L13" s="7"/>
      <c r="M13" s="1"/>
      <c r="N13" s="1"/>
      <c r="O13" s="1"/>
      <c r="P13" s="1"/>
      <c r="Q13" s="1"/>
      <c r="R13" s="1"/>
      <c r="S13" s="1"/>
      <c r="T13" s="1"/>
    </row>
    <row r="14" spans="1:20" ht="12.75">
      <c r="A14" s="3">
        <f t="shared" si="1"/>
        <v>1.3</v>
      </c>
      <c r="B14" s="3">
        <f t="shared" si="0"/>
        <v>28.369999999999997</v>
      </c>
      <c r="C14" s="3"/>
      <c r="D14" s="2"/>
      <c r="E14" s="2"/>
      <c r="F14" s="2"/>
      <c r="G14" s="19"/>
      <c r="H14" s="19"/>
      <c r="I14" s="14"/>
      <c r="J14" s="15"/>
      <c r="K14" s="13"/>
      <c r="L14" s="7"/>
      <c r="M14" s="1"/>
      <c r="N14" s="1"/>
      <c r="O14" s="1"/>
      <c r="P14" s="1"/>
      <c r="Q14" s="1"/>
      <c r="R14" s="1"/>
      <c r="S14" s="1"/>
      <c r="T14" s="1"/>
    </row>
    <row r="15" spans="1:20" ht="12.75">
      <c r="A15" s="3">
        <f t="shared" si="1"/>
        <v>1.4000000000000001</v>
      </c>
      <c r="B15" s="3">
        <f t="shared" si="0"/>
        <v>28.759999999999994</v>
      </c>
      <c r="C15" s="3"/>
      <c r="D15" s="2"/>
      <c r="E15" s="2"/>
      <c r="F15" s="2"/>
      <c r="G15" s="19"/>
      <c r="H15" s="19"/>
      <c r="I15" s="14"/>
      <c r="J15" s="15">
        <f>J1</f>
        <v>0.30000000000000004</v>
      </c>
      <c r="K15" s="12" t="s">
        <v>8</v>
      </c>
      <c r="L15" s="7"/>
      <c r="M15" s="1"/>
      <c r="N15" s="1"/>
      <c r="O15" s="1"/>
      <c r="P15" s="1"/>
      <c r="Q15" s="1"/>
      <c r="R15" s="1"/>
      <c r="S15" s="1"/>
      <c r="T15" s="1"/>
    </row>
    <row r="16" spans="1:20" ht="12.75">
      <c r="A16" s="3">
        <f t="shared" si="1"/>
        <v>1.5000000000000002</v>
      </c>
      <c r="B16" s="3">
        <f t="shared" si="0"/>
        <v>29.149999999999995</v>
      </c>
      <c r="C16" s="3"/>
      <c r="D16" s="2"/>
      <c r="E16" s="2"/>
      <c r="F16" s="2"/>
      <c r="G16" s="19"/>
      <c r="H16" s="19"/>
      <c r="I16" s="14"/>
      <c r="J16" s="17"/>
      <c r="K16" s="13"/>
      <c r="L16" s="7"/>
      <c r="M16" s="1"/>
      <c r="N16" s="1"/>
      <c r="O16" s="1"/>
      <c r="P16" s="1"/>
      <c r="Q16" s="1"/>
      <c r="R16" s="1"/>
      <c r="S16" s="1"/>
      <c r="T16" s="1"/>
    </row>
    <row r="17" spans="1:20" ht="12.75">
      <c r="A17" s="3">
        <f t="shared" si="1"/>
        <v>1.6000000000000003</v>
      </c>
      <c r="B17" s="3">
        <f t="shared" si="0"/>
        <v>29.539999999999996</v>
      </c>
      <c r="C17" s="3"/>
      <c r="D17" s="2"/>
      <c r="E17" s="2"/>
      <c r="F17" s="2"/>
      <c r="G17" s="19"/>
      <c r="H17" s="19"/>
      <c r="I17" s="14"/>
      <c r="J17" s="18">
        <f>K1</f>
        <v>-0.98</v>
      </c>
      <c r="K17" s="12" t="s">
        <v>9</v>
      </c>
      <c r="L17" s="7"/>
      <c r="M17" s="1"/>
      <c r="N17" s="1"/>
      <c r="O17" s="1"/>
      <c r="P17" s="1"/>
      <c r="Q17" s="1"/>
      <c r="R17" s="1"/>
      <c r="S17" s="1"/>
      <c r="T17" s="1"/>
    </row>
    <row r="18" spans="1:20" ht="12.75">
      <c r="A18" s="3">
        <f t="shared" si="1"/>
        <v>1.7000000000000004</v>
      </c>
      <c r="B18" s="3">
        <f t="shared" si="0"/>
        <v>29.929999999999996</v>
      </c>
      <c r="C18" s="3"/>
      <c r="D18" s="2"/>
      <c r="E18" s="2"/>
      <c r="F18" s="2"/>
      <c r="G18" s="19"/>
      <c r="H18" s="19"/>
      <c r="I18" s="14"/>
      <c r="J18" s="16"/>
      <c r="K18" s="13"/>
      <c r="L18" s="7"/>
      <c r="M18" s="1"/>
      <c r="N18" s="1"/>
      <c r="O18" s="1"/>
      <c r="P18" s="1"/>
      <c r="Q18" s="1"/>
      <c r="R18" s="1"/>
      <c r="S18" s="1"/>
      <c r="T18" s="1"/>
    </row>
    <row r="19" spans="1:20" ht="12.75">
      <c r="A19" s="3">
        <f t="shared" si="1"/>
        <v>1.8000000000000005</v>
      </c>
      <c r="B19" s="3">
        <f t="shared" si="0"/>
        <v>30.319999999999997</v>
      </c>
      <c r="C19" s="3"/>
      <c r="D19" s="2"/>
      <c r="E19" s="2"/>
      <c r="F19" s="2"/>
      <c r="G19" s="19"/>
      <c r="H19" s="19"/>
      <c r="I19" s="14"/>
      <c r="J19" s="14"/>
      <c r="K19" s="1"/>
      <c r="L19" s="7"/>
      <c r="M19" s="1"/>
      <c r="N19" s="1"/>
      <c r="O19" s="1"/>
      <c r="P19" s="1"/>
      <c r="Q19" s="1"/>
      <c r="R19" s="1"/>
      <c r="S19" s="1"/>
      <c r="T19" s="1"/>
    </row>
    <row r="20" spans="1:20" ht="12.75">
      <c r="A20" s="3">
        <f t="shared" si="1"/>
        <v>1.9000000000000006</v>
      </c>
      <c r="B20" s="3">
        <f t="shared" si="0"/>
        <v>30.709999999999997</v>
      </c>
      <c r="C20" s="3"/>
      <c r="D20" s="2"/>
      <c r="E20" s="2"/>
      <c r="F20" s="2"/>
      <c r="G20" s="2"/>
      <c r="H20" s="19"/>
      <c r="I20" s="14"/>
      <c r="J20" s="14"/>
      <c r="K20" s="1"/>
      <c r="L20" s="7"/>
      <c r="M20" s="1"/>
      <c r="N20" s="1"/>
      <c r="O20" s="1"/>
      <c r="P20" s="1"/>
      <c r="Q20" s="1"/>
      <c r="R20" s="1"/>
      <c r="S20" s="1"/>
      <c r="T20" s="1"/>
    </row>
    <row r="21" spans="1:20" ht="12.75">
      <c r="A21" s="3">
        <f t="shared" si="1"/>
        <v>2.0000000000000004</v>
      </c>
      <c r="B21" s="3">
        <f t="shared" si="0"/>
        <v>31.099999999999994</v>
      </c>
      <c r="C21" s="3"/>
      <c r="D21" s="2"/>
      <c r="E21" s="2"/>
      <c r="F21" s="2"/>
      <c r="G21" s="2"/>
      <c r="H21" s="19"/>
      <c r="I21" s="14"/>
      <c r="J21" s="14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3">
        <f t="shared" si="1"/>
        <v>2.1000000000000005</v>
      </c>
      <c r="B22" s="3">
        <f t="shared" si="0"/>
        <v>31.489999999999995</v>
      </c>
      <c r="C22" s="3"/>
      <c r="D22" s="2"/>
      <c r="E22" s="2"/>
      <c r="F22" s="2"/>
      <c r="G22" s="2"/>
      <c r="H22" s="19"/>
      <c r="I22" s="14"/>
      <c r="J22" s="14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3">
        <f t="shared" si="1"/>
        <v>2.2000000000000006</v>
      </c>
      <c r="B23" s="3">
        <f t="shared" si="0"/>
        <v>31.879999999999995</v>
      </c>
      <c r="C23" s="3"/>
      <c r="D23" s="2"/>
      <c r="E23" s="2"/>
      <c r="F23" s="2"/>
      <c r="G23" s="2"/>
      <c r="H23" s="19"/>
      <c r="I23" s="14"/>
      <c r="J23" s="14"/>
      <c r="K23" s="1"/>
      <c r="L23" s="1"/>
      <c r="M23" s="10" t="s">
        <v>5</v>
      </c>
      <c r="N23" s="1"/>
      <c r="O23" s="1"/>
      <c r="P23" s="1"/>
      <c r="Q23" s="1"/>
      <c r="R23" s="1"/>
      <c r="S23" s="1"/>
      <c r="T23" s="1"/>
    </row>
    <row r="24" spans="1:20" ht="12.75">
      <c r="A24" s="3">
        <f t="shared" si="1"/>
        <v>2.3000000000000007</v>
      </c>
      <c r="B24" s="3">
        <f t="shared" si="0"/>
        <v>32.269999999999996</v>
      </c>
      <c r="C24" s="3"/>
      <c r="D24" s="2"/>
      <c r="E24" s="2"/>
      <c r="F24" s="2"/>
      <c r="G24" s="2"/>
      <c r="H24" s="19"/>
      <c r="I24" s="14"/>
      <c r="J24" s="14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3">
        <f t="shared" si="1"/>
        <v>2.400000000000001</v>
      </c>
      <c r="B25" s="3">
        <f t="shared" si="0"/>
        <v>32.66</v>
      </c>
      <c r="C25" s="3"/>
      <c r="D25" s="2"/>
      <c r="E25" s="2"/>
      <c r="F25" s="2"/>
      <c r="G25" s="2"/>
      <c r="H25" s="19"/>
      <c r="I25" s="14"/>
      <c r="J25" s="14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3">
        <f t="shared" si="1"/>
        <v>2.500000000000001</v>
      </c>
      <c r="B26" s="3">
        <f t="shared" si="0"/>
        <v>33.05</v>
      </c>
      <c r="C26" s="3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3">
        <f t="shared" si="1"/>
        <v>2.600000000000001</v>
      </c>
      <c r="B27" s="3">
        <f t="shared" si="0"/>
        <v>33.44</v>
      </c>
      <c r="C27" s="3"/>
      <c r="D27" s="2"/>
      <c r="E27" s="2"/>
      <c r="F27" s="2"/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3">
        <f t="shared" si="1"/>
        <v>2.700000000000001</v>
      </c>
      <c r="B28" s="3">
        <f t="shared" si="0"/>
        <v>33.83</v>
      </c>
      <c r="C28" s="3"/>
      <c r="D28" s="2"/>
      <c r="E28" s="2"/>
      <c r="F28" s="2"/>
      <c r="G28" s="2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3">
        <f t="shared" si="1"/>
        <v>2.800000000000001</v>
      </c>
      <c r="B29" s="3">
        <f t="shared" si="0"/>
        <v>34.22</v>
      </c>
      <c r="C29" s="3"/>
      <c r="D29" s="2"/>
      <c r="E29" s="2"/>
      <c r="F29" s="2"/>
      <c r="G29" s="2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3">
        <f t="shared" si="1"/>
        <v>2.9000000000000012</v>
      </c>
      <c r="B30" s="3">
        <f t="shared" si="0"/>
        <v>34.61</v>
      </c>
      <c r="C30" s="3"/>
      <c r="D30" s="2"/>
      <c r="E30" s="2"/>
      <c r="F30" s="2"/>
      <c r="G30" s="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3">
        <f t="shared" si="1"/>
        <v>3.0000000000000013</v>
      </c>
      <c r="B31" s="3">
        <f t="shared" si="0"/>
        <v>35</v>
      </c>
      <c r="C31" s="3"/>
      <c r="D31" s="2"/>
      <c r="E31" s="2"/>
      <c r="F31" s="2"/>
      <c r="G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3">
        <f t="shared" si="1"/>
        <v>3.1000000000000014</v>
      </c>
      <c r="B32" s="3">
        <f t="shared" si="0"/>
        <v>35.39</v>
      </c>
      <c r="C32" s="3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3">
        <f t="shared" si="1"/>
        <v>3.2000000000000015</v>
      </c>
      <c r="B33" s="3">
        <f aca="true" t="shared" si="2" ref="B33:B41">$F$1*A33*A33+$G$1*A33+$H$1</f>
        <v>35.78</v>
      </c>
      <c r="C33" s="3"/>
      <c r="D33" s="2"/>
      <c r="E33" s="2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3">
        <f t="shared" si="1"/>
        <v>3.3000000000000016</v>
      </c>
      <c r="B34" s="3">
        <f t="shared" si="2"/>
        <v>36.17</v>
      </c>
      <c r="C34" s="3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3">
        <f t="shared" si="1"/>
        <v>3.4000000000000017</v>
      </c>
      <c r="B35" s="3">
        <f t="shared" si="2"/>
        <v>36.56</v>
      </c>
      <c r="C35" s="3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3">
        <f t="shared" si="1"/>
        <v>3.5000000000000018</v>
      </c>
      <c r="B36" s="3">
        <f t="shared" si="2"/>
        <v>36.95</v>
      </c>
      <c r="C36" s="3"/>
      <c r="D36" s="2"/>
      <c r="E36" s="2"/>
      <c r="F36" s="2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3">
        <f t="shared" si="1"/>
        <v>3.600000000000002</v>
      </c>
      <c r="B37" s="3">
        <f t="shared" si="2"/>
        <v>37.34</v>
      </c>
      <c r="C37" s="3"/>
      <c r="D37" s="2"/>
      <c r="E37" s="2"/>
      <c r="F37" s="2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3">
        <f t="shared" si="1"/>
        <v>3.700000000000002</v>
      </c>
      <c r="B38" s="3">
        <f t="shared" si="2"/>
        <v>37.73</v>
      </c>
      <c r="C38" s="3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3">
        <f t="shared" si="1"/>
        <v>3.800000000000002</v>
      </c>
      <c r="B39" s="3">
        <f t="shared" si="2"/>
        <v>38.12</v>
      </c>
      <c r="C39" s="3"/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3">
        <f t="shared" si="1"/>
        <v>3.900000000000002</v>
      </c>
      <c r="B40" s="3">
        <f t="shared" si="2"/>
        <v>38.51</v>
      </c>
      <c r="C40" s="3"/>
      <c r="D40" s="2"/>
      <c r="E40" s="2"/>
      <c r="F40" s="2"/>
      <c r="G40" s="2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3">
        <f>A40+0.1</f>
        <v>4.000000000000002</v>
      </c>
      <c r="B41" s="3">
        <f t="shared" si="2"/>
        <v>38.9</v>
      </c>
      <c r="C41" s="3"/>
      <c r="D41" s="2"/>
      <c r="E41" s="2"/>
      <c r="F41" s="2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4"/>
      <c r="B42" s="3"/>
      <c r="C42" s="4"/>
      <c r="D42" s="3"/>
      <c r="E42" s="2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3">
        <v>0</v>
      </c>
      <c r="B43" s="3"/>
      <c r="C43" s="3">
        <f>L1</f>
        <v>-14.5</v>
      </c>
      <c r="D43" s="2"/>
      <c r="E43" s="2"/>
      <c r="F43" s="2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3">
        <f>A43+$J$1</f>
        <v>0.30000000000000004</v>
      </c>
      <c r="B44" s="3"/>
      <c r="C44" s="3">
        <f>$K$1*(C43-$F$1*A43*A43-$G$1*A43-$H$1)*$J$1+C43</f>
        <v>-3.386799999999999</v>
      </c>
      <c r="D44" s="3">
        <f>C43-C44</f>
        <v>-11.1132</v>
      </c>
      <c r="E44" s="5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3">
        <f aca="true" t="shared" si="3" ref="A45:A63">A44+$J$1</f>
        <v>0.6000000000000001</v>
      </c>
      <c r="B45" s="3"/>
      <c r="C45" s="3">
        <f aca="true" t="shared" si="4" ref="C45:C83">$K$1*(C44-$F$1*A44*A44-$G$1*A44-$H$1)*$J$1+C44</f>
        <v>4.8030992</v>
      </c>
      <c r="D45" s="3">
        <f aca="true" t="shared" si="5" ref="D45:D83">C44-C45</f>
        <v>-8.1898992</v>
      </c>
      <c r="E45" s="5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3">
        <f t="shared" si="3"/>
        <v>0.9000000000000001</v>
      </c>
      <c r="B46" s="3"/>
      <c r="C46" s="3">
        <f t="shared" si="4"/>
        <v>10.9291480352</v>
      </c>
      <c r="D46" s="3">
        <f t="shared" si="5"/>
        <v>-6.126048835200001</v>
      </c>
      <c r="E46" s="5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3">
        <f t="shared" si="3"/>
        <v>1.2000000000000002</v>
      </c>
      <c r="B47" s="3"/>
      <c r="C47" s="3">
        <f t="shared" si="4"/>
        <v>15.598118512851201</v>
      </c>
      <c r="D47" s="3">
        <f t="shared" si="5"/>
        <v>-4.6689704776512</v>
      </c>
      <c r="E47" s="5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3">
        <f t="shared" si="3"/>
        <v>1.5000000000000002</v>
      </c>
      <c r="B48" s="3"/>
      <c r="C48" s="3">
        <f t="shared" si="4"/>
        <v>19.238391670072946</v>
      </c>
      <c r="D48" s="3">
        <f t="shared" si="5"/>
        <v>-3.6402731572217455</v>
      </c>
      <c r="E48" s="5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3">
        <f t="shared" si="3"/>
        <v>1.8000000000000003</v>
      </c>
      <c r="B49" s="3"/>
      <c r="C49" s="3">
        <f t="shared" si="4"/>
        <v>22.1524045190715</v>
      </c>
      <c r="D49" s="3">
        <f t="shared" si="5"/>
        <v>-2.914012848998553</v>
      </c>
      <c r="E49" s="5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3">
        <f t="shared" si="3"/>
        <v>2.1000000000000005</v>
      </c>
      <c r="B50" s="3"/>
      <c r="C50" s="3">
        <f t="shared" si="4"/>
        <v>24.553677590464478</v>
      </c>
      <c r="D50" s="3">
        <f t="shared" si="5"/>
        <v>-2.4012730713929784</v>
      </c>
      <c r="E50" s="5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3">
        <f t="shared" si="3"/>
        <v>2.4000000000000004</v>
      </c>
      <c r="B51" s="3"/>
      <c r="C51" s="3">
        <f t="shared" si="4"/>
        <v>26.59295637886792</v>
      </c>
      <c r="D51" s="3">
        <f t="shared" si="5"/>
        <v>-2.0392787884034433</v>
      </c>
      <c r="E51" s="5"/>
      <c r="F51" s="2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3">
        <f t="shared" si="3"/>
        <v>2.7</v>
      </c>
      <c r="B52" s="3"/>
      <c r="C52" s="3">
        <f t="shared" si="4"/>
        <v>28.37666720348075</v>
      </c>
      <c r="D52" s="3">
        <f t="shared" si="5"/>
        <v>-1.7837108246128288</v>
      </c>
      <c r="E52" s="5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3">
        <f t="shared" si="3"/>
        <v>3</v>
      </c>
      <c r="B53" s="3"/>
      <c r="C53" s="3">
        <f t="shared" si="4"/>
        <v>29.979947045657408</v>
      </c>
      <c r="D53" s="3">
        <f t="shared" si="5"/>
        <v>-1.6032798421766579</v>
      </c>
      <c r="E53" s="5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3">
        <f t="shared" si="3"/>
        <v>3.3</v>
      </c>
      <c r="B54" s="3"/>
      <c r="C54" s="3">
        <f t="shared" si="4"/>
        <v>31.45584261423413</v>
      </c>
      <c r="D54" s="3">
        <f t="shared" si="5"/>
        <v>-1.4758955685767212</v>
      </c>
      <c r="E54" s="5"/>
      <c r="F54" s="2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3">
        <f t="shared" si="3"/>
        <v>3.5999999999999996</v>
      </c>
      <c r="B55" s="3"/>
      <c r="C55" s="3">
        <f t="shared" si="4"/>
        <v>32.841804885649296</v>
      </c>
      <c r="D55" s="3">
        <f t="shared" si="5"/>
        <v>-1.385962271415167</v>
      </c>
      <c r="E55" s="5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3">
        <f t="shared" si="3"/>
        <v>3.8999999999999995</v>
      </c>
      <c r="B56" s="3"/>
      <c r="C56" s="3">
        <f t="shared" si="4"/>
        <v>34.1642742492684</v>
      </c>
      <c r="D56" s="3">
        <f t="shared" si="5"/>
        <v>-1.3224693636191063</v>
      </c>
      <c r="E56" s="5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3">
        <f t="shared" si="3"/>
        <v>4.199999999999999</v>
      </c>
      <c r="B57" s="3"/>
      <c r="C57" s="3">
        <f t="shared" si="4"/>
        <v>35.44191761998349</v>
      </c>
      <c r="D57" s="3">
        <f t="shared" si="5"/>
        <v>-1.27764337071509</v>
      </c>
      <c r="E57" s="5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3">
        <f t="shared" si="3"/>
        <v>4.499999999999999</v>
      </c>
      <c r="B58" s="3"/>
      <c r="C58" s="3">
        <f t="shared" si="4"/>
        <v>36.687913839708344</v>
      </c>
      <c r="D58" s="3">
        <f t="shared" si="5"/>
        <v>-1.2459962197248515</v>
      </c>
      <c r="E58" s="5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3">
        <f t="shared" si="3"/>
        <v>4.799999999999999</v>
      </c>
      <c r="B59" s="3"/>
      <c r="C59" s="3">
        <f t="shared" si="4"/>
        <v>37.91156717083409</v>
      </c>
      <c r="D59" s="3">
        <f t="shared" si="5"/>
        <v>-1.223653331125746</v>
      </c>
      <c r="E59" s="5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3">
        <f t="shared" si="3"/>
        <v>5.099999999999999</v>
      </c>
      <c r="B60" s="3"/>
      <c r="C60" s="3">
        <f t="shared" si="4"/>
        <v>39.11944642260886</v>
      </c>
      <c r="D60" s="3">
        <f t="shared" si="5"/>
        <v>-1.20787925177477</v>
      </c>
      <c r="E60" s="5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3">
        <f t="shared" si="3"/>
        <v>5.399999999999999</v>
      </c>
      <c r="B61" s="3"/>
      <c r="C61" s="3">
        <f t="shared" si="4"/>
        <v>40.31618917436185</v>
      </c>
      <c r="D61" s="3">
        <f t="shared" si="5"/>
        <v>-1.1967427517529927</v>
      </c>
      <c r="E61" s="5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3">
        <f t="shared" si="3"/>
        <v>5.699999999999998</v>
      </c>
      <c r="B62" s="3"/>
      <c r="C62" s="3">
        <f t="shared" si="4"/>
        <v>41.50506955709946</v>
      </c>
      <c r="D62" s="3">
        <f t="shared" si="5"/>
        <v>-1.188880382737608</v>
      </c>
      <c r="E62" s="5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3">
        <f t="shared" si="3"/>
        <v>5.999999999999998</v>
      </c>
      <c r="B63" s="3"/>
      <c r="C63" s="3">
        <f t="shared" si="4"/>
        <v>42.688399107312215</v>
      </c>
      <c r="D63" s="3">
        <f t="shared" si="5"/>
        <v>-1.183329550212754</v>
      </c>
      <c r="E63" s="5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3">
        <f aca="true" t="shared" si="6" ref="A64:A83">A63+$J$1</f>
        <v>6.299999999999998</v>
      </c>
      <c r="B64" s="3"/>
      <c r="C64" s="3">
        <f t="shared" si="4"/>
        <v>43.86780976976242</v>
      </c>
      <c r="D64" s="3">
        <f t="shared" si="5"/>
        <v>-1.179410662450202</v>
      </c>
      <c r="E64" s="5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3">
        <f t="shared" si="6"/>
        <v>6.599999999999998</v>
      </c>
      <c r="B65" s="3"/>
      <c r="C65" s="3">
        <f t="shared" si="4"/>
        <v>45.04445369745226</v>
      </c>
      <c r="D65" s="3">
        <f t="shared" si="5"/>
        <v>-1.1766439276898453</v>
      </c>
      <c r="E65" s="5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3">
        <f t="shared" si="6"/>
        <v>6.899999999999998</v>
      </c>
      <c r="B66" s="3"/>
      <c r="C66" s="3">
        <f t="shared" si="4"/>
        <v>46.21914431040129</v>
      </c>
      <c r="D66" s="3">
        <f t="shared" si="5"/>
        <v>-1.1746906129490284</v>
      </c>
      <c r="E66" s="5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3">
        <f t="shared" si="6"/>
        <v>7.1999999999999975</v>
      </c>
      <c r="B67" s="3"/>
      <c r="C67" s="3">
        <f t="shared" si="4"/>
        <v>47.392455883143306</v>
      </c>
      <c r="D67" s="3">
        <f t="shared" si="5"/>
        <v>-1.1733115727420156</v>
      </c>
      <c r="E67" s="5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3">
        <f t="shared" si="6"/>
        <v>7.499999999999997</v>
      </c>
      <c r="B68" s="3"/>
      <c r="C68" s="3">
        <f t="shared" si="4"/>
        <v>48.56479385349917</v>
      </c>
      <c r="D68" s="3">
        <f t="shared" si="5"/>
        <v>-1.172337970355862</v>
      </c>
      <c r="E68" s="5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3">
        <f t="shared" si="6"/>
        <v>7.799999999999997</v>
      </c>
      <c r="B69" s="3"/>
      <c r="C69" s="3">
        <f t="shared" si="4"/>
        <v>49.736444460570404</v>
      </c>
      <c r="D69" s="3">
        <f t="shared" si="5"/>
        <v>-1.1716506070712356</v>
      </c>
      <c r="E69" s="5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3">
        <f t="shared" si="6"/>
        <v>8.099999999999998</v>
      </c>
      <c r="B70" s="3"/>
      <c r="C70" s="3">
        <f t="shared" si="4"/>
        <v>50.9076097891627</v>
      </c>
      <c r="D70" s="3">
        <f t="shared" si="5"/>
        <v>-1.171165328592295</v>
      </c>
      <c r="E70" s="5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3">
        <f t="shared" si="6"/>
        <v>8.399999999999999</v>
      </c>
      <c r="B71" s="3"/>
      <c r="C71" s="3">
        <f t="shared" si="4"/>
        <v>52.07843251114886</v>
      </c>
      <c r="D71" s="3">
        <f t="shared" si="5"/>
        <v>-1.1708227219861627</v>
      </c>
      <c r="E71" s="5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3">
        <f t="shared" si="6"/>
        <v>8.7</v>
      </c>
      <c r="B72" s="3"/>
      <c r="C72" s="3">
        <f t="shared" si="4"/>
        <v>53.24901335287109</v>
      </c>
      <c r="D72" s="3">
        <f t="shared" si="5"/>
        <v>-1.1705808417222272</v>
      </c>
      <c r="E72" s="5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3">
        <f t="shared" si="6"/>
        <v>9</v>
      </c>
      <c r="B73" s="3"/>
      <c r="C73" s="3">
        <f t="shared" si="4"/>
        <v>54.419423427126986</v>
      </c>
      <c r="D73" s="3">
        <f t="shared" si="5"/>
        <v>-1.1704100742558978</v>
      </c>
      <c r="E73" s="5"/>
      <c r="F73" s="2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3">
        <f t="shared" si="6"/>
        <v>9.3</v>
      </c>
      <c r="B74" s="3"/>
      <c r="C74" s="3">
        <f t="shared" si="4"/>
        <v>55.589712939551646</v>
      </c>
      <c r="D74" s="3">
        <f t="shared" si="5"/>
        <v>-1.1702895124246595</v>
      </c>
      <c r="E74" s="5"/>
      <c r="F74" s="2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3">
        <f t="shared" si="6"/>
        <v>9.600000000000001</v>
      </c>
      <c r="B75" s="3"/>
      <c r="C75" s="3">
        <f t="shared" si="4"/>
        <v>56.75991733532346</v>
      </c>
      <c r="D75" s="3">
        <f t="shared" si="5"/>
        <v>-1.1702043957718118</v>
      </c>
      <c r="E75" s="5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3">
        <f t="shared" si="6"/>
        <v>9.900000000000002</v>
      </c>
      <c r="B76" s="3"/>
      <c r="C76" s="3">
        <f t="shared" si="4"/>
        <v>57.93006163873836</v>
      </c>
      <c r="D76" s="3">
        <f t="shared" si="5"/>
        <v>-1.1701443034149008</v>
      </c>
      <c r="E76" s="5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3">
        <f t="shared" si="6"/>
        <v>10.200000000000003</v>
      </c>
      <c r="B77" s="3"/>
      <c r="C77" s="3">
        <f t="shared" si="4"/>
        <v>59.10016351694928</v>
      </c>
      <c r="D77" s="3">
        <f t="shared" si="5"/>
        <v>-1.1701018782109216</v>
      </c>
      <c r="E77" s="5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3">
        <f t="shared" si="6"/>
        <v>10.500000000000004</v>
      </c>
      <c r="B78" s="3"/>
      <c r="C78" s="3">
        <f t="shared" si="4"/>
        <v>60.27023544296619</v>
      </c>
      <c r="D78" s="3">
        <f t="shared" si="5"/>
        <v>-1.1700719260169095</v>
      </c>
      <c r="E78" s="5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3">
        <f t="shared" si="6"/>
        <v>10.800000000000004</v>
      </c>
      <c r="B79" s="3"/>
      <c r="C79" s="3">
        <f t="shared" si="4"/>
        <v>61.44028622273413</v>
      </c>
      <c r="D79" s="3">
        <f t="shared" si="5"/>
        <v>-1.1700507797679407</v>
      </c>
      <c r="E79" s="5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3">
        <f t="shared" si="6"/>
        <v>11.100000000000005</v>
      </c>
      <c r="B80" s="3"/>
      <c r="C80" s="3">
        <f t="shared" si="4"/>
        <v>62.610322073250295</v>
      </c>
      <c r="D80" s="3">
        <f t="shared" si="5"/>
        <v>-1.1700358505161645</v>
      </c>
      <c r="E80" s="5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3">
        <f t="shared" si="6"/>
        <v>11.400000000000006</v>
      </c>
      <c r="B81" s="3"/>
      <c r="C81" s="3">
        <f t="shared" si="4"/>
        <v>63.78034738371471</v>
      </c>
      <c r="D81" s="3">
        <f t="shared" si="5"/>
        <v>-1.1700253104644176</v>
      </c>
      <c r="E81" s="5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3">
        <f t="shared" si="6"/>
        <v>11.700000000000006</v>
      </c>
      <c r="B82" s="3"/>
      <c r="C82" s="3">
        <f>$K$1*(C81-$F$1*A81*A81-$G$1*A81-$H$1)*$J$1+C81</f>
        <v>64.95036525290259</v>
      </c>
      <c r="D82" s="3">
        <f>C81-C82</f>
        <v>-1.1700178691878733</v>
      </c>
      <c r="E82" s="5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3">
        <f t="shared" si="6"/>
        <v>12.000000000000007</v>
      </c>
      <c r="B83" s="3"/>
      <c r="C83" s="3">
        <f t="shared" si="4"/>
        <v>66.12037786854923</v>
      </c>
      <c r="D83" s="3">
        <f t="shared" si="5"/>
        <v>-1.170012615646641</v>
      </c>
      <c r="E83" s="5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Equation.3" shapeId="2603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2001-12-19T14:16:08Z</dcterms:created>
  <dcterms:modified xsi:type="dcterms:W3CDTF">2003-10-03T14:44:25Z</dcterms:modified>
  <cp:category/>
  <cp:version/>
  <cp:contentType/>
  <cp:contentStatus/>
</cp:coreProperties>
</file>