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155" windowWidth="17280" windowHeight="10800" activeTab="1"/>
  </bookViews>
  <sheets>
    <sheet name="Problem" sheetId="1" r:id="rId1"/>
    <sheet name="maximale Rechteckfläche" sheetId="2" r:id="rId2"/>
  </sheets>
  <definedNames/>
  <calcPr fullCalcOnLoad="1"/>
</workbook>
</file>

<file path=xl/sharedStrings.xml><?xml version="1.0" encoding="utf-8"?>
<sst xmlns="http://schemas.openxmlformats.org/spreadsheetml/2006/main" count="22" uniqueCount="9">
  <si>
    <t>x</t>
  </si>
  <si>
    <t>y</t>
  </si>
  <si>
    <t>a =</t>
  </si>
  <si>
    <t>b =</t>
  </si>
  <si>
    <t>Roolfs</t>
  </si>
  <si>
    <t>m =</t>
  </si>
  <si>
    <t>m</t>
  </si>
  <si>
    <t>b</t>
  </si>
  <si>
    <t>A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</si>
</sst>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</numFmts>
  <fonts count="15">
    <font>
      <sz val="10"/>
      <name val="Arial"/>
      <family val="0"/>
    </font>
    <font>
      <sz val="10"/>
      <color indexed="22"/>
      <name val="Arial"/>
      <family val="2"/>
    </font>
    <font>
      <i/>
      <sz val="14"/>
      <color indexed="54"/>
      <name val="Arial"/>
      <family val="2"/>
    </font>
    <font>
      <sz val="10"/>
      <color indexed="54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i/>
      <sz val="10"/>
      <color indexed="54"/>
      <name val="Arial"/>
      <family val="2"/>
    </font>
    <font>
      <i/>
      <sz val="11"/>
      <color indexed="54"/>
      <name val="Arial"/>
      <family val="2"/>
    </font>
    <font>
      <i/>
      <sz val="9"/>
      <color indexed="54"/>
      <name val="Arial"/>
      <family val="2"/>
    </font>
    <font>
      <sz val="9.5"/>
      <name val="Arial"/>
      <family val="0"/>
    </font>
    <font>
      <sz val="10.25"/>
      <name val="Arial"/>
      <family val="0"/>
    </font>
    <font>
      <i/>
      <sz val="14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2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6" fillId="2" borderId="0" xfId="0" applyFont="1" applyFill="1" applyBorder="1" applyAlignment="1">
      <alignment/>
    </xf>
    <xf numFmtId="2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left"/>
    </xf>
    <xf numFmtId="164" fontId="14" fillId="2" borderId="0" xfId="0" applyNumberFormat="1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Problem!$A$13:$A$128</c:f>
              <c:num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xVal>
          <c:yVal>
            <c:numRef>
              <c:f>Problem!$B$13:$B$128</c:f>
              <c:num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Problem!$A$13:$A$128</c:f>
              <c:num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xVal>
          <c:yVal>
            <c:numRef>
              <c:f>Problem!$C$13:$C$128</c:f>
              <c:num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yVal>
          <c:smooth val="1"/>
        </c:ser>
        <c:ser>
          <c:idx val="3"/>
          <c:order val="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Problem!$A$13:$A$128</c:f>
              <c:num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xVal>
          <c:yVal>
            <c:numRef>
              <c:f>Problem!$E$13:$E$128</c:f>
              <c:num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yVal>
          <c:smooth val="1"/>
        </c:ser>
        <c:ser>
          <c:idx val="5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Problem!$A$11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Problem!$B$11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4504466"/>
        <c:axId val="63431331"/>
      </c:scatterChart>
      <c:valAx>
        <c:axId val="14504466"/>
        <c:scaling>
          <c:orientation val="minMax"/>
          <c:max val="10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3431331"/>
        <c:crosses val="autoZero"/>
        <c:crossBetween val="midCat"/>
        <c:dispUnits/>
        <c:majorUnit val="1"/>
      </c:valAx>
      <c:valAx>
        <c:axId val="63431331"/>
        <c:scaling>
          <c:orientation val="minMax"/>
          <c:max val="6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450446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'maximale Rechteckfläche'!$A$13:$A$128</c:f>
              <c:numCache/>
            </c:numRef>
          </c:xVal>
          <c:yVal>
            <c:numRef>
              <c:f>'maximale Rechteckfläche'!$B$13:$B$128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'maximale Rechteckfläche'!$A$13:$A$128</c:f>
              <c:numCache/>
            </c:numRef>
          </c:xVal>
          <c:yVal>
            <c:numRef>
              <c:f>'maximale Rechteckfläche'!$C$13:$C$128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'maximale Rechteckfläche'!$A$13:$A$128</c:f>
              <c:numCache/>
            </c:numRef>
          </c:xVal>
          <c:yVal>
            <c:numRef>
              <c:f>'maximale Rechteckfläche'!$D$13:$D$128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'maximale Rechteckfläche'!$A$13:$A$128</c:f>
              <c:numCache/>
            </c:numRef>
          </c:xVal>
          <c:yVal>
            <c:numRef>
              <c:f>'maximale Rechteckfläche'!$E$13:$E$128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CFF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'maximale Rechteckfläche'!$A$12</c:f>
              <c:numCache/>
            </c:numRef>
          </c:xVal>
          <c:yVal>
            <c:numRef>
              <c:f>'maximale Rechteckfläche'!$B$12</c:f>
              <c:numCache/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'maximale Rechteckfläche'!$A$11</c:f>
              <c:numCache/>
            </c:numRef>
          </c:xVal>
          <c:yVal>
            <c:numRef>
              <c:f>'maximale Rechteckfläche'!$B$11</c:f>
              <c:numCache/>
            </c:numRef>
          </c:yVal>
          <c:smooth val="1"/>
        </c:ser>
        <c:axId val="34011068"/>
        <c:axId val="37664157"/>
      </c:scatterChart>
      <c:valAx>
        <c:axId val="34011068"/>
        <c:scaling>
          <c:orientation val="minMax"/>
          <c:max val="10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7664157"/>
        <c:crosses val="autoZero"/>
        <c:crossBetween val="midCat"/>
        <c:dispUnits/>
        <c:majorUnit val="1"/>
      </c:valAx>
      <c:valAx>
        <c:axId val="37664157"/>
        <c:scaling>
          <c:orientation val="minMax"/>
          <c:max val="6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401106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2</xdr:row>
      <xdr:rowOff>76200</xdr:rowOff>
    </xdr:from>
    <xdr:to>
      <xdr:col>9</xdr:col>
      <xdr:colOff>285750</xdr:colOff>
      <xdr:row>8</xdr:row>
      <xdr:rowOff>114300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000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85725</xdr:rowOff>
    </xdr:from>
    <xdr:to>
      <xdr:col>10</xdr:col>
      <xdr:colOff>238125</xdr:colOff>
      <xdr:row>8</xdr:row>
      <xdr:rowOff>123825</xdr:rowOff>
    </xdr:to>
    <xdr:pic>
      <xdr:nvPicPr>
        <xdr:cNvPr id="2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4095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3</xdr:row>
      <xdr:rowOff>123825</xdr:rowOff>
    </xdr:from>
    <xdr:to>
      <xdr:col>11</xdr:col>
      <xdr:colOff>238125</xdr:colOff>
      <xdr:row>9</xdr:row>
      <xdr:rowOff>85725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6096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76200</xdr:rowOff>
    </xdr:from>
    <xdr:to>
      <xdr:col>8</xdr:col>
      <xdr:colOff>952500</xdr:colOff>
      <xdr:row>15</xdr:row>
      <xdr:rowOff>142875</xdr:rowOff>
    </xdr:to>
    <xdr:graphicFrame>
      <xdr:nvGraphicFramePr>
        <xdr:cNvPr id="4" name="Chart 12"/>
        <xdr:cNvGraphicFramePr/>
      </xdr:nvGraphicFramePr>
      <xdr:xfrm>
        <a:off x="542925" y="400050"/>
        <a:ext cx="40386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2</xdr:row>
      <xdr:rowOff>76200</xdr:rowOff>
    </xdr:from>
    <xdr:to>
      <xdr:col>9</xdr:col>
      <xdr:colOff>285750</xdr:colOff>
      <xdr:row>8</xdr:row>
      <xdr:rowOff>114300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000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85725</xdr:rowOff>
    </xdr:from>
    <xdr:to>
      <xdr:col>10</xdr:col>
      <xdr:colOff>238125</xdr:colOff>
      <xdr:row>8</xdr:row>
      <xdr:rowOff>123825</xdr:rowOff>
    </xdr:to>
    <xdr:pic>
      <xdr:nvPicPr>
        <xdr:cNvPr id="2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4095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3</xdr:row>
      <xdr:rowOff>123825</xdr:rowOff>
    </xdr:from>
    <xdr:to>
      <xdr:col>11</xdr:col>
      <xdr:colOff>238125</xdr:colOff>
      <xdr:row>9</xdr:row>
      <xdr:rowOff>85725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6096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76200</xdr:rowOff>
    </xdr:from>
    <xdr:to>
      <xdr:col>8</xdr:col>
      <xdr:colOff>952500</xdr:colOff>
      <xdr:row>15</xdr:row>
      <xdr:rowOff>142875</xdr:rowOff>
    </xdr:to>
    <xdr:graphicFrame>
      <xdr:nvGraphicFramePr>
        <xdr:cNvPr id="4" name="Chart 4"/>
        <xdr:cNvGraphicFramePr/>
      </xdr:nvGraphicFramePr>
      <xdr:xfrm>
        <a:off x="542925" y="400050"/>
        <a:ext cx="40386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V128"/>
  <sheetViews>
    <sheetView showGridLines="0" showRowColHeaders="0" workbookViewId="0" topLeftCell="A1">
      <selection activeCell="Q37" sqref="Q37"/>
    </sheetView>
  </sheetViews>
  <sheetFormatPr defaultColWidth="11.421875" defaultRowHeight="12.75"/>
  <cols>
    <col min="1" max="1" width="8.140625" style="0" customWidth="1"/>
    <col min="2" max="2" width="5.7109375" style="0" customWidth="1"/>
    <col min="3" max="3" width="3.7109375" style="0" customWidth="1"/>
    <col min="4" max="4" width="5.421875" style="0" customWidth="1"/>
    <col min="5" max="5" width="6.8515625" style="0" customWidth="1"/>
    <col min="6" max="6" width="6.421875" style="0" customWidth="1"/>
    <col min="7" max="7" width="5.57421875" style="0" customWidth="1"/>
    <col min="8" max="8" width="12.57421875" style="0" bestFit="1" customWidth="1"/>
    <col min="9" max="9" width="15.140625" style="0" customWidth="1"/>
    <col min="10" max="10" width="5.7109375" style="0" customWidth="1"/>
    <col min="11" max="11" width="4.8515625" style="0" customWidth="1"/>
    <col min="12" max="12" width="5.57421875" style="0" customWidth="1"/>
  </cols>
  <sheetData>
    <row r="1" spans="1:22" s="19" customFormat="1" ht="12.75">
      <c r="A1" s="4"/>
      <c r="B1" s="4"/>
      <c r="C1" s="4"/>
      <c r="D1" s="4"/>
      <c r="E1" s="4"/>
      <c r="F1" s="4"/>
      <c r="G1" s="4"/>
      <c r="H1" s="16">
        <f>H3*10/30000</f>
        <v>4.444333333333334</v>
      </c>
      <c r="I1" s="21">
        <f>I3*6/100-3</f>
        <v>0.8399999999999999</v>
      </c>
      <c r="J1" s="29">
        <f>J3*4/1000-4</f>
        <v>-0.7000000000000002</v>
      </c>
      <c r="K1" s="30">
        <f>K3*7/1000-1</f>
        <v>4.222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2.75">
      <c r="A2" s="4"/>
      <c r="B2" s="4"/>
      <c r="C2" s="4"/>
      <c r="D2" s="4"/>
      <c r="E2" s="4"/>
      <c r="F2" s="4"/>
      <c r="G2" s="4"/>
      <c r="H2" s="5" t="s">
        <v>0</v>
      </c>
      <c r="I2" s="4"/>
      <c r="J2" s="9" t="s">
        <v>6</v>
      </c>
      <c r="K2" s="9" t="s">
        <v>7</v>
      </c>
      <c r="L2" s="17"/>
      <c r="M2" s="17"/>
      <c r="N2" s="2"/>
      <c r="O2" s="2"/>
      <c r="P2" s="2"/>
      <c r="Q2" s="17"/>
      <c r="R2" s="17"/>
      <c r="S2" s="17"/>
      <c r="T2" s="17"/>
      <c r="U2" s="17"/>
      <c r="V2" s="17"/>
    </row>
    <row r="3" spans="1:22" ht="12.75">
      <c r="A3" s="4"/>
      <c r="B3" s="4"/>
      <c r="C3" s="4"/>
      <c r="D3" s="4"/>
      <c r="E3" s="4"/>
      <c r="F3" s="4"/>
      <c r="G3" s="4"/>
      <c r="H3" s="5">
        <v>13333</v>
      </c>
      <c r="I3" s="4">
        <v>64</v>
      </c>
      <c r="J3" s="5">
        <v>825</v>
      </c>
      <c r="K3" s="5">
        <v>746</v>
      </c>
      <c r="L3" s="17"/>
      <c r="M3" s="17"/>
      <c r="N3" s="2"/>
      <c r="O3" s="2"/>
      <c r="P3" s="2"/>
      <c r="Q3" s="17"/>
      <c r="R3" s="17"/>
      <c r="S3" s="17"/>
      <c r="T3" s="17"/>
      <c r="U3" s="17"/>
      <c r="V3" s="17"/>
    </row>
    <row r="4" spans="1:22" ht="12.75">
      <c r="A4" s="4"/>
      <c r="B4" s="4"/>
      <c r="C4" s="4"/>
      <c r="D4" s="4"/>
      <c r="E4" s="4"/>
      <c r="F4" s="4"/>
      <c r="G4" s="4"/>
      <c r="H4" s="4"/>
      <c r="I4" s="4"/>
      <c r="J4" s="7"/>
      <c r="K4" s="7"/>
      <c r="L4" s="17"/>
      <c r="M4" s="17"/>
      <c r="N4" s="2"/>
      <c r="O4" s="2"/>
      <c r="P4" s="2"/>
      <c r="Q4" s="17"/>
      <c r="R4" s="17"/>
      <c r="S4" s="17"/>
      <c r="T4" s="17"/>
      <c r="U4" s="17"/>
      <c r="V4" s="17"/>
    </row>
    <row r="5" spans="1:22" ht="12.75">
      <c r="A5" s="4"/>
      <c r="B5" s="4"/>
      <c r="C5" s="4"/>
      <c r="D5" s="4"/>
      <c r="E5" s="4"/>
      <c r="F5" s="4"/>
      <c r="G5" s="4"/>
      <c r="H5" s="4"/>
      <c r="I5" s="4"/>
      <c r="J5" s="7"/>
      <c r="K5" s="7"/>
      <c r="L5" s="17"/>
      <c r="M5" s="17"/>
      <c r="N5" s="2"/>
      <c r="O5" s="2"/>
      <c r="P5" s="2"/>
      <c r="Q5" s="17"/>
      <c r="R5" s="17"/>
      <c r="S5" s="17"/>
      <c r="T5" s="17"/>
      <c r="U5" s="17"/>
      <c r="V5" s="17"/>
    </row>
    <row r="6" spans="1:22" ht="12.75">
      <c r="A6" s="4"/>
      <c r="B6" s="4"/>
      <c r="C6" s="4"/>
      <c r="D6" s="4"/>
      <c r="E6" s="4"/>
      <c r="F6" s="4"/>
      <c r="G6" s="4"/>
      <c r="H6" s="4"/>
      <c r="I6" s="4"/>
      <c r="J6" s="7"/>
      <c r="K6" s="7"/>
      <c r="L6" s="17"/>
      <c r="M6" s="17"/>
      <c r="N6" s="2"/>
      <c r="O6" s="2"/>
      <c r="P6" s="2"/>
      <c r="Q6" s="17"/>
      <c r="R6" s="17"/>
      <c r="S6" s="17"/>
      <c r="T6" s="17"/>
      <c r="U6" s="17"/>
      <c r="V6" s="17"/>
    </row>
    <row r="7" spans="1:22" ht="12.75">
      <c r="A7" s="4"/>
      <c r="B7" s="4"/>
      <c r="C7" s="4"/>
      <c r="D7" s="4"/>
      <c r="E7" s="4"/>
      <c r="F7" s="4"/>
      <c r="G7" s="4"/>
      <c r="H7" s="4"/>
      <c r="I7" s="4"/>
      <c r="J7" s="7"/>
      <c r="K7" s="7"/>
      <c r="L7" s="17"/>
      <c r="M7" s="17"/>
      <c r="N7" s="2"/>
      <c r="O7" s="2"/>
      <c r="P7" s="2"/>
      <c r="Q7" s="17"/>
      <c r="R7" s="17"/>
      <c r="S7" s="17"/>
      <c r="T7" s="17"/>
      <c r="U7" s="17"/>
      <c r="V7" s="17"/>
    </row>
    <row r="8" spans="1:22" ht="12.75">
      <c r="A8" s="10"/>
      <c r="B8" s="10" t="s">
        <v>2</v>
      </c>
      <c r="C8" s="18">
        <v>0</v>
      </c>
      <c r="D8" s="10" t="s">
        <v>5</v>
      </c>
      <c r="E8" s="18">
        <f>J1</f>
        <v>-0.7000000000000002</v>
      </c>
      <c r="F8" s="10" t="s">
        <v>3</v>
      </c>
      <c r="G8" s="22">
        <f>K1</f>
        <v>4.222</v>
      </c>
      <c r="H8" s="4"/>
      <c r="I8" s="4"/>
      <c r="J8" s="7"/>
      <c r="K8" s="7"/>
      <c r="L8" s="17"/>
      <c r="M8" s="2"/>
      <c r="N8" s="2"/>
      <c r="O8" s="2"/>
      <c r="P8" s="2"/>
      <c r="Q8" s="17"/>
      <c r="R8" s="17"/>
      <c r="S8" s="17"/>
      <c r="T8" s="17"/>
      <c r="U8" s="17"/>
      <c r="V8" s="17"/>
    </row>
    <row r="9" spans="1:22" ht="18.75" customHeight="1">
      <c r="A9" s="10"/>
      <c r="B9" s="10"/>
      <c r="C9" s="10"/>
      <c r="D9" s="10"/>
      <c r="E9" s="10"/>
      <c r="F9" s="10"/>
      <c r="G9" s="4"/>
      <c r="H9" s="4"/>
      <c r="I9" s="4"/>
      <c r="J9" s="20"/>
      <c r="K9" s="20"/>
      <c r="L9" s="17"/>
      <c r="M9" s="2"/>
      <c r="N9" s="2"/>
      <c r="O9" s="2"/>
      <c r="P9" s="2"/>
      <c r="Q9" s="17"/>
      <c r="R9" s="17"/>
      <c r="S9" s="17"/>
      <c r="T9" s="17"/>
      <c r="U9" s="17"/>
      <c r="V9" s="17"/>
    </row>
    <row r="10" spans="1:22" ht="18.75">
      <c r="A10" s="13" t="s">
        <v>0</v>
      </c>
      <c r="B10" s="13" t="s">
        <v>1</v>
      </c>
      <c r="C10" s="14"/>
      <c r="D10" s="14"/>
      <c r="E10" s="15"/>
      <c r="F10" s="3"/>
      <c r="G10" s="4"/>
      <c r="H10" s="4"/>
      <c r="I10" s="4"/>
      <c r="J10" s="7"/>
      <c r="K10" s="7"/>
      <c r="L10" s="17"/>
      <c r="M10" s="2"/>
      <c r="N10" s="2"/>
      <c r="O10" s="2"/>
      <c r="P10" s="2"/>
      <c r="Q10" s="17"/>
      <c r="R10" s="17"/>
      <c r="S10" s="17"/>
      <c r="T10" s="17"/>
      <c r="U10" s="17"/>
      <c r="V10" s="17"/>
    </row>
    <row r="11" spans="1:22" ht="12.75">
      <c r="A11" s="16">
        <f>H1</f>
        <v>4.444333333333334</v>
      </c>
      <c r="B11" s="5">
        <v>0</v>
      </c>
      <c r="C11" s="5"/>
      <c r="D11" s="5"/>
      <c r="E11" s="5"/>
      <c r="F11" s="5"/>
      <c r="G11" s="4"/>
      <c r="H11" s="4"/>
      <c r="I11" s="4"/>
      <c r="J11" s="1"/>
      <c r="K11" s="1"/>
      <c r="L11" s="2"/>
      <c r="M11" s="2"/>
      <c r="N11" s="2"/>
      <c r="O11" s="2"/>
      <c r="P11" s="2"/>
      <c r="Q11" s="17"/>
      <c r="R11" s="17"/>
      <c r="S11" s="17"/>
      <c r="T11" s="17"/>
      <c r="U11" s="17"/>
      <c r="V11" s="17"/>
    </row>
    <row r="12" spans="1:22" ht="12.75">
      <c r="A12" s="16">
        <f>H1</f>
        <v>4.444333333333334</v>
      </c>
      <c r="B12" s="16">
        <f>A12*($E$8*A12+$G$8)</f>
        <v>4.937506188888888</v>
      </c>
      <c r="C12" s="5"/>
      <c r="D12" s="5"/>
      <c r="E12" s="5"/>
      <c r="F12" s="5"/>
      <c r="G12" s="4"/>
      <c r="H12" s="4"/>
      <c r="I12" s="4"/>
      <c r="J12" s="1"/>
      <c r="K12" s="1"/>
      <c r="L12" s="2"/>
      <c r="M12" s="2"/>
      <c r="N12" s="8"/>
      <c r="O12" s="2"/>
      <c r="P12" s="2"/>
      <c r="Q12" s="17"/>
      <c r="R12" s="17"/>
      <c r="S12" s="17"/>
      <c r="T12" s="17"/>
      <c r="U12" s="17"/>
      <c r="V12" s="17"/>
    </row>
    <row r="13" spans="1:22" ht="12.75">
      <c r="A13" s="23">
        <v>0</v>
      </c>
      <c r="B13" s="4"/>
      <c r="C13" s="4"/>
      <c r="D13" s="4"/>
      <c r="E13" s="4">
        <v>0</v>
      </c>
      <c r="F13" s="5"/>
      <c r="G13" s="4"/>
      <c r="H13" s="4"/>
      <c r="I13" s="4"/>
      <c r="J13" s="1"/>
      <c r="K13" s="1"/>
      <c r="L13" s="2"/>
      <c r="M13" s="2"/>
      <c r="N13" s="8"/>
      <c r="O13" s="2"/>
      <c r="P13" s="2"/>
      <c r="Q13" s="17"/>
      <c r="R13" s="17"/>
      <c r="S13" s="17"/>
      <c r="T13" s="17"/>
      <c r="U13" s="17"/>
      <c r="V13" s="17"/>
    </row>
    <row r="14" spans="1:22" ht="12.75">
      <c r="A14" s="6">
        <f>H1</f>
        <v>4.444333333333334</v>
      </c>
      <c r="B14" s="4"/>
      <c r="C14" s="4"/>
      <c r="D14" s="4"/>
      <c r="E14" s="4">
        <v>0</v>
      </c>
      <c r="F14" s="5"/>
      <c r="G14" s="4"/>
      <c r="H14" s="4"/>
      <c r="I14" s="4"/>
      <c r="J14" s="1"/>
      <c r="K14" s="28" t="s">
        <v>0</v>
      </c>
      <c r="L14" s="31">
        <f>H1</f>
        <v>4.444333333333334</v>
      </c>
      <c r="M14" s="2"/>
      <c r="N14" s="8"/>
      <c r="O14" s="2"/>
      <c r="P14" s="2"/>
      <c r="Q14" s="17"/>
      <c r="R14" s="17"/>
      <c r="S14" s="17"/>
      <c r="T14" s="17"/>
      <c r="U14" s="17"/>
      <c r="V14" s="17"/>
    </row>
    <row r="15" spans="1:22" ht="12.75">
      <c r="A15" s="6">
        <f>A14</f>
        <v>4.444333333333334</v>
      </c>
      <c r="B15" s="4"/>
      <c r="C15" s="4"/>
      <c r="D15" s="4"/>
      <c r="E15" s="6">
        <f>$C$8*A15*A15+$E$8*A15+$G$8</f>
        <v>1.1109666666666662</v>
      </c>
      <c r="F15" s="5"/>
      <c r="G15" s="4"/>
      <c r="H15" s="4"/>
      <c r="I15" s="4"/>
      <c r="J15" s="1"/>
      <c r="K15" s="28" t="s">
        <v>8</v>
      </c>
      <c r="L15" s="32">
        <f>L14*($E$8*L14+$G$8)</f>
        <v>4.937506188888888</v>
      </c>
      <c r="M15" s="2"/>
      <c r="N15" s="8"/>
      <c r="O15" s="2"/>
      <c r="P15" s="2"/>
      <c r="Q15" s="17"/>
      <c r="R15" s="17"/>
      <c r="S15" s="17"/>
      <c r="T15" s="17"/>
      <c r="U15" s="17"/>
      <c r="V15" s="17"/>
    </row>
    <row r="16" spans="1:22" ht="12.75">
      <c r="A16" s="6">
        <v>0</v>
      </c>
      <c r="B16" s="4"/>
      <c r="C16" s="4"/>
      <c r="D16" s="4"/>
      <c r="E16" s="6">
        <f>E15</f>
        <v>1.1109666666666662</v>
      </c>
      <c r="F16" s="5"/>
      <c r="G16" s="4"/>
      <c r="H16" s="4"/>
      <c r="I16" s="4"/>
      <c r="J16" s="1"/>
      <c r="K16" s="28"/>
      <c r="L16" s="2"/>
      <c r="M16" s="2"/>
      <c r="N16" s="8"/>
      <c r="O16" s="2"/>
      <c r="P16" s="2"/>
      <c r="Q16" s="17"/>
      <c r="R16" s="17"/>
      <c r="S16" s="17"/>
      <c r="T16" s="17"/>
      <c r="U16" s="17"/>
      <c r="V16" s="17"/>
    </row>
    <row r="17" spans="1:22" ht="12.75">
      <c r="A17" s="6">
        <v>0</v>
      </c>
      <c r="B17" s="4"/>
      <c r="C17" s="4"/>
      <c r="D17" s="4"/>
      <c r="E17" s="6">
        <v>0</v>
      </c>
      <c r="F17" s="5"/>
      <c r="G17" s="4"/>
      <c r="H17" s="4"/>
      <c r="I17" s="4"/>
      <c r="J17" s="1"/>
      <c r="K17" s="1"/>
      <c r="L17" s="2"/>
      <c r="M17" s="2"/>
      <c r="N17" s="8"/>
      <c r="O17" s="2"/>
      <c r="P17" s="2"/>
      <c r="Q17" s="17"/>
      <c r="R17" s="17"/>
      <c r="S17" s="17"/>
      <c r="T17" s="17"/>
      <c r="U17" s="17"/>
      <c r="V17" s="17"/>
    </row>
    <row r="18" spans="1:22" ht="12.75">
      <c r="A18" s="6">
        <v>-1</v>
      </c>
      <c r="B18" s="6">
        <f>$C$8*A18*A18+$E$8*A18+$G$8</f>
        <v>4.922000000000001</v>
      </c>
      <c r="C18" s="5"/>
      <c r="D18" s="16">
        <f>A18*($E$8*A18+$G$8)</f>
        <v>-4.922000000000001</v>
      </c>
      <c r="E18" s="16"/>
      <c r="F18" s="5"/>
      <c r="G18" s="4"/>
      <c r="H18" s="4"/>
      <c r="I18" s="4"/>
      <c r="J18" s="1"/>
      <c r="K18" s="1"/>
      <c r="L18" s="2"/>
      <c r="M18" s="11" t="s">
        <v>4</v>
      </c>
      <c r="N18" s="8"/>
      <c r="O18" s="2"/>
      <c r="P18" s="2"/>
      <c r="Q18" s="17"/>
      <c r="R18" s="17"/>
      <c r="S18" s="17"/>
      <c r="T18" s="17"/>
      <c r="U18" s="17"/>
      <c r="V18" s="17"/>
    </row>
    <row r="19" spans="1:22" ht="12.75">
      <c r="A19" s="6">
        <f>A18+0.1</f>
        <v>-0.9</v>
      </c>
      <c r="B19" s="6">
        <f>$C$8*A19*A19+$E$8*A19+$G$8</f>
        <v>4.852</v>
      </c>
      <c r="C19" s="5"/>
      <c r="D19" s="16">
        <f>A19*($E$8*A19+$G$8)</f>
        <v>-4.3668000000000005</v>
      </c>
      <c r="E19" s="16"/>
      <c r="F19" s="5"/>
      <c r="G19" s="4"/>
      <c r="H19" s="4"/>
      <c r="I19" s="4"/>
      <c r="J19" s="1"/>
      <c r="K19" s="1"/>
      <c r="L19" s="2"/>
      <c r="M19" s="2"/>
      <c r="N19" s="8"/>
      <c r="O19" s="2"/>
      <c r="P19" s="2"/>
      <c r="Q19" s="17"/>
      <c r="R19" s="17"/>
      <c r="S19" s="17"/>
      <c r="T19" s="17"/>
      <c r="U19" s="17"/>
      <c r="V19" s="17"/>
    </row>
    <row r="20" spans="1:22" ht="12.75">
      <c r="A20" s="6">
        <f aca="true" t="shared" si="0" ref="A20:A83">A19+0.1</f>
        <v>-0.8</v>
      </c>
      <c r="B20" s="6">
        <f aca="true" t="shared" si="1" ref="B20:B83">$C$8*A20*A20+$E$8*A20+$G$8</f>
        <v>4.782000000000001</v>
      </c>
      <c r="C20" s="5"/>
      <c r="D20" s="16">
        <f>A20*($E$8*A20+$G$8)</f>
        <v>-3.825600000000001</v>
      </c>
      <c r="E20" s="16"/>
      <c r="F20" s="5"/>
      <c r="G20" s="4"/>
      <c r="H20" s="4"/>
      <c r="I20" s="4"/>
      <c r="J20" s="1"/>
      <c r="K20" s="1"/>
      <c r="L20" s="2"/>
      <c r="M20" s="2"/>
      <c r="N20" s="8"/>
      <c r="O20" s="2"/>
      <c r="P20" s="2"/>
      <c r="Q20" s="17"/>
      <c r="R20" s="17"/>
      <c r="S20" s="17"/>
      <c r="T20" s="17"/>
      <c r="U20" s="17"/>
      <c r="V20" s="17"/>
    </row>
    <row r="21" spans="1:22" ht="12.75">
      <c r="A21" s="6">
        <f t="shared" si="0"/>
        <v>-0.7000000000000001</v>
      </c>
      <c r="B21" s="6">
        <f t="shared" si="1"/>
        <v>4.712000000000001</v>
      </c>
      <c r="C21" s="5"/>
      <c r="D21" s="16">
        <f>A21*($E$8*A21+$G$8)</f>
        <v>-3.298400000000001</v>
      </c>
      <c r="E21" s="16"/>
      <c r="F21" s="5"/>
      <c r="G21" s="4"/>
      <c r="H21" s="4"/>
      <c r="I21" s="4"/>
      <c r="J21" s="1"/>
      <c r="K21" s="1"/>
      <c r="L21" s="2"/>
      <c r="M21" s="2"/>
      <c r="N21" s="8"/>
      <c r="O21" s="2"/>
      <c r="P21" s="2"/>
      <c r="Q21" s="17"/>
      <c r="R21" s="17"/>
      <c r="S21" s="17"/>
      <c r="T21" s="17"/>
      <c r="U21" s="17"/>
      <c r="V21" s="17"/>
    </row>
    <row r="22" spans="1:22" ht="12.75">
      <c r="A22" s="6">
        <f t="shared" si="0"/>
        <v>-0.6000000000000001</v>
      </c>
      <c r="B22" s="6">
        <f t="shared" si="1"/>
        <v>4.642</v>
      </c>
      <c r="C22" s="5"/>
      <c r="D22" s="16">
        <f aca="true" t="shared" si="2" ref="D22:D83">A22*($E$8*A22+$G$8)</f>
        <v>-2.7852000000000006</v>
      </c>
      <c r="E22" s="16"/>
      <c r="F22" s="5"/>
      <c r="G22" s="4"/>
      <c r="H22" s="4"/>
      <c r="I22" s="4"/>
      <c r="J22" s="1"/>
      <c r="K22" s="1"/>
      <c r="L22" s="2"/>
      <c r="M22" s="2"/>
      <c r="N22" s="8"/>
      <c r="O22" s="2"/>
      <c r="P22" s="2"/>
      <c r="Q22" s="17"/>
      <c r="R22" s="17"/>
      <c r="S22" s="17"/>
      <c r="T22" s="17"/>
      <c r="U22" s="17"/>
      <c r="V22" s="17"/>
    </row>
    <row r="23" spans="1:22" ht="12.75">
      <c r="A23" s="6">
        <f t="shared" si="0"/>
        <v>-0.5000000000000001</v>
      </c>
      <c r="B23" s="6">
        <f t="shared" si="1"/>
        <v>4.572000000000001</v>
      </c>
      <c r="C23" s="5"/>
      <c r="D23" s="16">
        <f>A23*($E$8*A23+$G$8)</f>
        <v>-2.286000000000001</v>
      </c>
      <c r="E23" s="16"/>
      <c r="F23" s="5"/>
      <c r="G23" s="4"/>
      <c r="H23" s="4"/>
      <c r="I23" s="4"/>
      <c r="J23" s="1"/>
      <c r="K23" s="1"/>
      <c r="L23" s="2"/>
      <c r="M23" s="2"/>
      <c r="N23" s="8"/>
      <c r="O23" s="2"/>
      <c r="P23" s="2"/>
      <c r="Q23" s="17"/>
      <c r="R23" s="17"/>
      <c r="S23" s="17"/>
      <c r="T23" s="17"/>
      <c r="U23" s="17"/>
      <c r="V23" s="17"/>
    </row>
    <row r="24" spans="1:22" ht="12.75">
      <c r="A24" s="6">
        <f t="shared" si="0"/>
        <v>-0.40000000000000013</v>
      </c>
      <c r="B24" s="6">
        <f t="shared" si="1"/>
        <v>4.502000000000001</v>
      </c>
      <c r="C24" s="5"/>
      <c r="D24" s="16">
        <f t="shared" si="2"/>
        <v>-1.8008000000000008</v>
      </c>
      <c r="E24" s="16"/>
      <c r="F24" s="5"/>
      <c r="G24" s="4"/>
      <c r="H24" s="4"/>
      <c r="I24" s="4"/>
      <c r="J24" s="1"/>
      <c r="K24" s="1"/>
      <c r="L24" s="2"/>
      <c r="M24" s="2"/>
      <c r="N24" s="8"/>
      <c r="O24" s="2"/>
      <c r="P24" s="2"/>
      <c r="Q24" s="17"/>
      <c r="R24" s="17"/>
      <c r="S24" s="17"/>
      <c r="T24" s="17"/>
      <c r="U24" s="17"/>
      <c r="V24" s="17"/>
    </row>
    <row r="25" spans="1:22" ht="12.75">
      <c r="A25" s="6">
        <f t="shared" si="0"/>
        <v>-0.30000000000000016</v>
      </c>
      <c r="B25" s="6">
        <f t="shared" si="1"/>
        <v>4.432</v>
      </c>
      <c r="C25" s="5"/>
      <c r="D25" s="16">
        <f t="shared" si="2"/>
        <v>-1.3296000000000008</v>
      </c>
      <c r="E25" s="16"/>
      <c r="F25" s="5"/>
      <c r="G25" s="4"/>
      <c r="H25" s="4"/>
      <c r="I25" s="4"/>
      <c r="J25" s="1"/>
      <c r="K25" s="1"/>
      <c r="L25" s="2"/>
      <c r="M25" s="2"/>
      <c r="N25" s="8"/>
      <c r="O25" s="2"/>
      <c r="P25" s="2"/>
      <c r="Q25" s="17"/>
      <c r="R25" s="17"/>
      <c r="S25" s="17"/>
      <c r="T25" s="17"/>
      <c r="U25" s="17"/>
      <c r="V25" s="17"/>
    </row>
    <row r="26" spans="1:22" ht="12.75">
      <c r="A26" s="6">
        <f t="shared" si="0"/>
        <v>-0.20000000000000015</v>
      </c>
      <c r="B26" s="6">
        <f t="shared" si="1"/>
        <v>4.362000000000001</v>
      </c>
      <c r="C26" s="5"/>
      <c r="D26" s="16">
        <f t="shared" si="2"/>
        <v>-0.8724000000000008</v>
      </c>
      <c r="E26" s="16"/>
      <c r="F26" s="5"/>
      <c r="G26" s="4"/>
      <c r="H26" s="4"/>
      <c r="I26" s="4"/>
      <c r="J26" s="1"/>
      <c r="K26" s="1"/>
      <c r="L26" s="2"/>
      <c r="M26" s="2"/>
      <c r="N26" s="8"/>
      <c r="O26" s="2"/>
      <c r="P26" s="2"/>
      <c r="Q26" s="17"/>
      <c r="R26" s="17"/>
      <c r="S26" s="17"/>
      <c r="T26" s="17"/>
      <c r="U26" s="17"/>
      <c r="V26" s="17"/>
    </row>
    <row r="27" spans="1:22" ht="12.75">
      <c r="A27" s="6">
        <f t="shared" si="0"/>
        <v>-0.10000000000000014</v>
      </c>
      <c r="B27" s="6">
        <f t="shared" si="1"/>
        <v>4.292000000000001</v>
      </c>
      <c r="C27" s="5"/>
      <c r="D27" s="16">
        <f t="shared" si="2"/>
        <v>-0.4292000000000007</v>
      </c>
      <c r="E27" s="16"/>
      <c r="F27" s="5"/>
      <c r="G27" s="4"/>
      <c r="H27" s="22">
        <f>A17</f>
        <v>0</v>
      </c>
      <c r="I27" s="4"/>
      <c r="J27" s="4"/>
      <c r="K27" s="1"/>
      <c r="L27" s="2"/>
      <c r="M27" s="2"/>
      <c r="N27" s="8"/>
      <c r="O27" s="2"/>
      <c r="P27" s="2"/>
      <c r="Q27" s="17"/>
      <c r="R27" s="17"/>
      <c r="S27" s="17"/>
      <c r="T27" s="17"/>
      <c r="U27" s="17"/>
      <c r="V27" s="17"/>
    </row>
    <row r="28" spans="1:22" ht="12.75">
      <c r="A28" s="6">
        <f t="shared" si="0"/>
        <v>-1.3877787807814457E-16</v>
      </c>
      <c r="B28" s="6">
        <f t="shared" si="1"/>
        <v>4.222</v>
      </c>
      <c r="C28" s="5"/>
      <c r="D28" s="16">
        <f t="shared" si="2"/>
        <v>-5.859202012459264E-16</v>
      </c>
      <c r="E28" s="16"/>
      <c r="F28" s="5"/>
      <c r="G28" s="4"/>
      <c r="H28" s="22">
        <f>E17</f>
        <v>0</v>
      </c>
      <c r="I28" s="4"/>
      <c r="J28" s="4"/>
      <c r="K28" s="1"/>
      <c r="L28" s="2"/>
      <c r="M28" s="2"/>
      <c r="N28" s="8"/>
      <c r="O28" s="2"/>
      <c r="P28" s="2"/>
      <c r="Q28" s="17"/>
      <c r="R28" s="17"/>
      <c r="S28" s="17"/>
      <c r="T28" s="17"/>
      <c r="U28" s="17"/>
      <c r="V28" s="17"/>
    </row>
    <row r="29" spans="1:22" ht="12.75">
      <c r="A29" s="6">
        <f t="shared" si="0"/>
        <v>0.09999999999999987</v>
      </c>
      <c r="B29" s="6">
        <f t="shared" si="1"/>
        <v>4.152</v>
      </c>
      <c r="C29" s="5"/>
      <c r="D29" s="16">
        <f t="shared" si="2"/>
        <v>0.41519999999999946</v>
      </c>
      <c r="E29" s="16"/>
      <c r="F29" s="5"/>
      <c r="G29" s="4"/>
      <c r="H29" s="12"/>
      <c r="I29" s="4"/>
      <c r="J29" s="4"/>
      <c r="K29" s="1"/>
      <c r="L29" s="2"/>
      <c r="M29" s="2"/>
      <c r="N29" s="8"/>
      <c r="O29" s="2"/>
      <c r="P29" s="2"/>
      <c r="Q29" s="17"/>
      <c r="R29" s="17"/>
      <c r="S29" s="17"/>
      <c r="T29" s="17"/>
      <c r="U29" s="17"/>
      <c r="V29" s="17"/>
    </row>
    <row r="30" spans="1:22" ht="12.75">
      <c r="A30" s="6">
        <f t="shared" si="0"/>
        <v>0.19999999999999987</v>
      </c>
      <c r="B30" s="6">
        <f t="shared" si="1"/>
        <v>4.082000000000001</v>
      </c>
      <c r="C30" s="5"/>
      <c r="D30" s="16">
        <f t="shared" si="2"/>
        <v>0.8163999999999997</v>
      </c>
      <c r="E30" s="16"/>
      <c r="F30" s="5"/>
      <c r="G30" s="4"/>
      <c r="H30" s="22">
        <f>SQRT(H27*H27+H28*H28)</f>
        <v>0</v>
      </c>
      <c r="I30" s="4"/>
      <c r="J30" s="4"/>
      <c r="K30" s="1"/>
      <c r="L30" s="2"/>
      <c r="M30" s="2"/>
      <c r="N30" s="8"/>
      <c r="O30" s="2"/>
      <c r="P30" s="2"/>
      <c r="Q30" s="17"/>
      <c r="R30" s="17"/>
      <c r="S30" s="17"/>
      <c r="T30" s="17"/>
      <c r="U30" s="17"/>
      <c r="V30" s="17"/>
    </row>
    <row r="31" spans="1:22" ht="12.75">
      <c r="A31" s="6">
        <f t="shared" si="0"/>
        <v>0.2999999999999999</v>
      </c>
      <c r="B31" s="6">
        <f t="shared" si="1"/>
        <v>4.0120000000000005</v>
      </c>
      <c r="C31" s="5"/>
      <c r="D31" s="16">
        <f t="shared" si="2"/>
        <v>1.2035999999999996</v>
      </c>
      <c r="E31" s="16"/>
      <c r="F31" s="5"/>
      <c r="G31" s="4"/>
      <c r="H31" s="4"/>
      <c r="I31" s="4"/>
      <c r="J31" s="4"/>
      <c r="K31" s="1"/>
      <c r="L31" s="2"/>
      <c r="M31" s="2"/>
      <c r="N31" s="8"/>
      <c r="O31" s="2"/>
      <c r="P31" s="2"/>
      <c r="Q31" s="17"/>
      <c r="R31" s="17"/>
      <c r="S31" s="17"/>
      <c r="T31" s="17"/>
      <c r="U31" s="17"/>
      <c r="V31" s="17"/>
    </row>
    <row r="32" spans="1:22" ht="12.75">
      <c r="A32" s="6">
        <f t="shared" si="0"/>
        <v>0.3999999999999999</v>
      </c>
      <c r="B32" s="6">
        <f t="shared" si="1"/>
        <v>3.942</v>
      </c>
      <c r="C32" s="5"/>
      <c r="D32" s="16">
        <f t="shared" si="2"/>
        <v>1.5767999999999998</v>
      </c>
      <c r="E32" s="16"/>
      <c r="F32" s="5"/>
      <c r="G32" s="4"/>
      <c r="H32" s="4"/>
      <c r="I32" s="4"/>
      <c r="J32" s="4"/>
      <c r="K32" s="1"/>
      <c r="L32" s="2"/>
      <c r="M32" s="2"/>
      <c r="N32" s="8"/>
      <c r="O32" s="2"/>
      <c r="P32" s="2"/>
      <c r="Q32" s="17"/>
      <c r="R32" s="17"/>
      <c r="S32" s="17"/>
      <c r="T32" s="17"/>
      <c r="U32" s="17"/>
      <c r="V32" s="17"/>
    </row>
    <row r="33" spans="1:22" ht="12.75">
      <c r="A33" s="6">
        <f t="shared" si="0"/>
        <v>0.4999999999999999</v>
      </c>
      <c r="B33" s="6">
        <f t="shared" si="1"/>
        <v>3.8720000000000003</v>
      </c>
      <c r="C33" s="5"/>
      <c r="D33" s="16">
        <f t="shared" si="2"/>
        <v>1.9359999999999997</v>
      </c>
      <c r="E33" s="16"/>
      <c r="F33" s="5"/>
      <c r="G33" s="4"/>
      <c r="H33" s="4"/>
      <c r="I33" s="4"/>
      <c r="J33" s="4"/>
      <c r="K33" s="1"/>
      <c r="L33" s="2"/>
      <c r="M33" s="2"/>
      <c r="N33" s="8"/>
      <c r="O33" s="2"/>
      <c r="P33" s="2"/>
      <c r="Q33" s="17"/>
      <c r="R33" s="17"/>
      <c r="S33" s="17"/>
      <c r="T33" s="17"/>
      <c r="U33" s="17"/>
      <c r="V33" s="17"/>
    </row>
    <row r="34" spans="1:22" ht="12.75">
      <c r="A34" s="6">
        <f t="shared" si="0"/>
        <v>0.5999999999999999</v>
      </c>
      <c r="B34" s="6">
        <f t="shared" si="1"/>
        <v>3.8020000000000005</v>
      </c>
      <c r="C34" s="5"/>
      <c r="D34" s="16">
        <f t="shared" si="2"/>
        <v>2.2811999999999997</v>
      </c>
      <c r="E34" s="16"/>
      <c r="F34" s="5"/>
      <c r="G34" s="4"/>
      <c r="H34" s="4"/>
      <c r="I34" s="4"/>
      <c r="J34" s="4"/>
      <c r="K34" s="1"/>
      <c r="L34" s="2"/>
      <c r="M34" s="2"/>
      <c r="N34" s="8"/>
      <c r="O34" s="2"/>
      <c r="P34" s="2"/>
      <c r="Q34" s="17"/>
      <c r="R34" s="17"/>
      <c r="S34" s="17"/>
      <c r="T34" s="17"/>
      <c r="U34" s="17"/>
      <c r="V34" s="17"/>
    </row>
    <row r="35" spans="1:22" ht="12.75">
      <c r="A35" s="6">
        <f t="shared" si="0"/>
        <v>0.6999999999999998</v>
      </c>
      <c r="B35" s="6">
        <f t="shared" si="1"/>
        <v>3.732</v>
      </c>
      <c r="C35" s="5"/>
      <c r="D35" s="16">
        <f t="shared" si="2"/>
        <v>2.6123999999999996</v>
      </c>
      <c r="E35" s="16"/>
      <c r="F35" s="5"/>
      <c r="G35" s="4"/>
      <c r="H35" s="4"/>
      <c r="I35" s="4"/>
      <c r="J35" s="4"/>
      <c r="K35" s="1"/>
      <c r="L35" s="2"/>
      <c r="M35" s="2"/>
      <c r="N35" s="8"/>
      <c r="O35" s="2"/>
      <c r="P35" s="2"/>
      <c r="Q35" s="17"/>
      <c r="R35" s="17"/>
      <c r="S35" s="17"/>
      <c r="T35" s="17"/>
      <c r="U35" s="17"/>
      <c r="V35" s="17"/>
    </row>
    <row r="36" spans="1:22" ht="12.75">
      <c r="A36" s="6">
        <f t="shared" si="0"/>
        <v>0.7999999999999998</v>
      </c>
      <c r="B36" s="6">
        <f t="shared" si="1"/>
        <v>3.6620000000000004</v>
      </c>
      <c r="C36" s="5"/>
      <c r="D36" s="16">
        <f t="shared" si="2"/>
        <v>2.9295999999999998</v>
      </c>
      <c r="E36" s="16"/>
      <c r="F36" s="5"/>
      <c r="G36" s="4"/>
      <c r="H36" s="4"/>
      <c r="I36" s="4"/>
      <c r="J36" s="4"/>
      <c r="K36" s="1"/>
      <c r="L36" s="2"/>
      <c r="M36" s="2"/>
      <c r="N36" s="8"/>
      <c r="O36" s="2"/>
      <c r="P36" s="2"/>
      <c r="Q36" s="17"/>
      <c r="R36" s="17"/>
      <c r="S36" s="17"/>
      <c r="T36" s="17"/>
      <c r="U36" s="17"/>
      <c r="V36" s="17"/>
    </row>
    <row r="37" spans="1:22" ht="12.75">
      <c r="A37" s="6">
        <f t="shared" si="0"/>
        <v>0.8999999999999998</v>
      </c>
      <c r="B37" s="6">
        <f t="shared" si="1"/>
        <v>3.5920000000000005</v>
      </c>
      <c r="C37" s="5"/>
      <c r="D37" s="16">
        <f t="shared" si="2"/>
        <v>3.2327999999999997</v>
      </c>
      <c r="E37" s="16"/>
      <c r="F37" s="5"/>
      <c r="G37" s="4"/>
      <c r="H37" s="4"/>
      <c r="I37" s="4"/>
      <c r="J37" s="4"/>
      <c r="K37" s="1"/>
      <c r="L37" s="2"/>
      <c r="M37" s="2"/>
      <c r="N37" s="8"/>
      <c r="O37" s="2"/>
      <c r="P37" s="2"/>
      <c r="Q37" s="17"/>
      <c r="R37" s="17"/>
      <c r="S37" s="17"/>
      <c r="T37" s="17"/>
      <c r="U37" s="17"/>
      <c r="V37" s="17"/>
    </row>
    <row r="38" spans="1:22" ht="12.75">
      <c r="A38" s="6">
        <f t="shared" si="0"/>
        <v>0.9999999999999998</v>
      </c>
      <c r="B38" s="6">
        <f t="shared" si="1"/>
        <v>3.5220000000000002</v>
      </c>
      <c r="C38" s="5"/>
      <c r="D38" s="16">
        <f t="shared" si="2"/>
        <v>3.5219999999999994</v>
      </c>
      <c r="E38" s="16"/>
      <c r="F38" s="5"/>
      <c r="G38" s="4"/>
      <c r="H38" s="4"/>
      <c r="I38" s="4"/>
      <c r="J38" s="4"/>
      <c r="K38" s="1"/>
      <c r="L38" s="2"/>
      <c r="M38" s="2"/>
      <c r="N38" s="8"/>
      <c r="O38" s="2"/>
      <c r="P38" s="2"/>
      <c r="Q38" s="17"/>
      <c r="R38" s="17"/>
      <c r="S38" s="17"/>
      <c r="T38" s="17"/>
      <c r="U38" s="17"/>
      <c r="V38" s="17"/>
    </row>
    <row r="39" spans="1:22" ht="12.75">
      <c r="A39" s="6">
        <f t="shared" si="0"/>
        <v>1.0999999999999999</v>
      </c>
      <c r="B39" s="6">
        <f t="shared" si="1"/>
        <v>3.4520000000000004</v>
      </c>
      <c r="C39" s="5"/>
      <c r="D39" s="16">
        <f t="shared" si="2"/>
        <v>3.7972</v>
      </c>
      <c r="E39" s="16"/>
      <c r="F39" s="5"/>
      <c r="G39" s="4"/>
      <c r="H39" s="4"/>
      <c r="I39" s="4"/>
      <c r="J39" s="4"/>
      <c r="K39" s="1"/>
      <c r="L39" s="2"/>
      <c r="M39" s="2"/>
      <c r="N39" s="8"/>
      <c r="O39" s="2"/>
      <c r="P39" s="2"/>
      <c r="Q39" s="17"/>
      <c r="R39" s="17"/>
      <c r="S39" s="17"/>
      <c r="T39" s="17"/>
      <c r="U39" s="17"/>
      <c r="V39" s="17"/>
    </row>
    <row r="40" spans="1:22" ht="12.75">
      <c r="A40" s="6">
        <f t="shared" si="0"/>
        <v>1.2</v>
      </c>
      <c r="B40" s="6">
        <f t="shared" si="1"/>
        <v>3.382</v>
      </c>
      <c r="C40" s="5"/>
      <c r="D40" s="16">
        <f t="shared" si="2"/>
        <v>4.0584</v>
      </c>
      <c r="E40" s="16"/>
      <c r="F40" s="5"/>
      <c r="G40" s="4"/>
      <c r="H40" s="4"/>
      <c r="I40" s="4"/>
      <c r="J40" s="4"/>
      <c r="K40" s="1"/>
      <c r="L40" s="2"/>
      <c r="M40" s="2"/>
      <c r="N40" s="8"/>
      <c r="O40" s="2"/>
      <c r="P40" s="2"/>
      <c r="Q40" s="17"/>
      <c r="R40" s="17"/>
      <c r="S40" s="17"/>
      <c r="T40" s="17"/>
      <c r="U40" s="17"/>
      <c r="V40" s="17"/>
    </row>
    <row r="41" spans="1:22" ht="12.75">
      <c r="A41" s="6">
        <f t="shared" si="0"/>
        <v>1.3</v>
      </c>
      <c r="B41" s="6">
        <f t="shared" si="1"/>
        <v>3.3120000000000003</v>
      </c>
      <c r="C41" s="5"/>
      <c r="D41" s="16">
        <f t="shared" si="2"/>
        <v>4.3056</v>
      </c>
      <c r="E41" s="16"/>
      <c r="F41" s="5"/>
      <c r="G41" s="4"/>
      <c r="H41" s="4"/>
      <c r="I41" s="4"/>
      <c r="J41" s="4"/>
      <c r="K41" s="1"/>
      <c r="L41" s="2"/>
      <c r="M41" s="2"/>
      <c r="N41" s="8"/>
      <c r="O41" s="2"/>
      <c r="P41" s="2"/>
      <c r="Q41" s="17"/>
      <c r="R41" s="17"/>
      <c r="S41" s="17"/>
      <c r="T41" s="17"/>
      <c r="U41" s="17"/>
      <c r="V41" s="17"/>
    </row>
    <row r="42" spans="1:22" ht="12.75">
      <c r="A42" s="6">
        <f t="shared" si="0"/>
        <v>1.4000000000000001</v>
      </c>
      <c r="B42" s="6">
        <f t="shared" si="1"/>
        <v>3.242</v>
      </c>
      <c r="C42" s="5"/>
      <c r="D42" s="16">
        <f t="shared" si="2"/>
        <v>4.5388</v>
      </c>
      <c r="E42" s="16"/>
      <c r="F42" s="5"/>
      <c r="G42" s="4"/>
      <c r="H42" s="4"/>
      <c r="I42" s="4"/>
      <c r="J42" s="4"/>
      <c r="K42" s="1"/>
      <c r="L42" s="2"/>
      <c r="M42" s="2"/>
      <c r="N42" s="8"/>
      <c r="O42" s="2"/>
      <c r="P42" s="2"/>
      <c r="Q42" s="17"/>
      <c r="R42" s="17"/>
      <c r="S42" s="17"/>
      <c r="T42" s="17"/>
      <c r="U42" s="17"/>
      <c r="V42" s="17"/>
    </row>
    <row r="43" spans="1:22" ht="12.75">
      <c r="A43" s="6">
        <f t="shared" si="0"/>
        <v>1.5000000000000002</v>
      </c>
      <c r="B43" s="6">
        <f t="shared" si="1"/>
        <v>3.1719999999999997</v>
      </c>
      <c r="C43" s="5"/>
      <c r="D43" s="16">
        <f t="shared" si="2"/>
        <v>4.758</v>
      </c>
      <c r="E43" s="16"/>
      <c r="F43" s="4"/>
      <c r="G43" s="4"/>
      <c r="H43" s="4"/>
      <c r="I43" s="4"/>
      <c r="J43" s="4"/>
      <c r="K43" s="1"/>
      <c r="L43" s="2"/>
      <c r="M43" s="2"/>
      <c r="N43" s="8"/>
      <c r="O43" s="2"/>
      <c r="P43" s="2"/>
      <c r="Q43" s="17"/>
      <c r="R43" s="17"/>
      <c r="S43" s="17"/>
      <c r="T43" s="17"/>
      <c r="U43" s="17"/>
      <c r="V43" s="17"/>
    </row>
    <row r="44" spans="1:22" ht="12.75">
      <c r="A44" s="6">
        <f t="shared" si="0"/>
        <v>1.6000000000000003</v>
      </c>
      <c r="B44" s="6">
        <f t="shared" si="1"/>
        <v>3.102</v>
      </c>
      <c r="C44" s="5"/>
      <c r="D44" s="16">
        <f t="shared" si="2"/>
        <v>4.9632000000000005</v>
      </c>
      <c r="E44" s="16"/>
      <c r="F44" s="4"/>
      <c r="G44" s="4"/>
      <c r="H44" s="4"/>
      <c r="I44" s="4"/>
      <c r="J44" s="4"/>
      <c r="K44" s="1"/>
      <c r="L44" s="2"/>
      <c r="M44" s="2"/>
      <c r="N44" s="8"/>
      <c r="O44" s="2"/>
      <c r="P44" s="2"/>
      <c r="Q44" s="17"/>
      <c r="R44" s="17"/>
      <c r="S44" s="17"/>
      <c r="T44" s="17"/>
      <c r="U44" s="17"/>
      <c r="V44" s="17"/>
    </row>
    <row r="45" spans="1:22" ht="12.75">
      <c r="A45" s="6">
        <f t="shared" si="0"/>
        <v>1.7000000000000004</v>
      </c>
      <c r="B45" s="6">
        <f t="shared" si="1"/>
        <v>3.032</v>
      </c>
      <c r="C45" s="5"/>
      <c r="D45" s="16">
        <f t="shared" si="2"/>
        <v>5.154400000000002</v>
      </c>
      <c r="E45" s="16"/>
      <c r="F45" s="4"/>
      <c r="G45" s="4"/>
      <c r="H45" s="4"/>
      <c r="I45" s="4"/>
      <c r="J45" s="4"/>
      <c r="K45" s="1"/>
      <c r="L45" s="2"/>
      <c r="M45" s="2"/>
      <c r="N45" s="8"/>
      <c r="O45" s="2"/>
      <c r="P45" s="2"/>
      <c r="Q45" s="17"/>
      <c r="R45" s="17"/>
      <c r="S45" s="17"/>
      <c r="T45" s="17"/>
      <c r="U45" s="17"/>
      <c r="V45" s="17"/>
    </row>
    <row r="46" spans="1:22" ht="12.75">
      <c r="A46" s="6">
        <f t="shared" si="0"/>
        <v>1.8000000000000005</v>
      </c>
      <c r="B46" s="6">
        <f t="shared" si="1"/>
        <v>2.9619999999999997</v>
      </c>
      <c r="C46" s="5"/>
      <c r="D46" s="16">
        <f t="shared" si="2"/>
        <v>5.331600000000001</v>
      </c>
      <c r="E46" s="16"/>
      <c r="F46" s="4"/>
      <c r="G46" s="4"/>
      <c r="H46" s="4"/>
      <c r="I46" s="4"/>
      <c r="J46" s="4"/>
      <c r="K46" s="1"/>
      <c r="L46" s="2"/>
      <c r="M46" s="2"/>
      <c r="N46" s="8"/>
      <c r="O46" s="2"/>
      <c r="P46" s="2"/>
      <c r="Q46" s="17"/>
      <c r="R46" s="17"/>
      <c r="S46" s="17"/>
      <c r="T46" s="17"/>
      <c r="U46" s="17"/>
      <c r="V46" s="17"/>
    </row>
    <row r="47" spans="1:22" ht="12.75">
      <c r="A47" s="6">
        <f t="shared" si="0"/>
        <v>1.9000000000000006</v>
      </c>
      <c r="B47" s="6">
        <f t="shared" si="1"/>
        <v>2.8919999999999995</v>
      </c>
      <c r="C47" s="5"/>
      <c r="D47" s="16">
        <f t="shared" si="2"/>
        <v>5.494800000000001</v>
      </c>
      <c r="E47" s="16"/>
      <c r="F47" s="4"/>
      <c r="G47" s="4"/>
      <c r="H47" s="4"/>
      <c r="I47" s="4"/>
      <c r="J47" s="4"/>
      <c r="K47" s="1"/>
      <c r="L47" s="2"/>
      <c r="M47" s="2"/>
      <c r="N47" s="8"/>
      <c r="O47" s="2"/>
      <c r="P47" s="2"/>
      <c r="Q47" s="17"/>
      <c r="R47" s="17"/>
      <c r="S47" s="17"/>
      <c r="T47" s="17"/>
      <c r="U47" s="17"/>
      <c r="V47" s="17"/>
    </row>
    <row r="48" spans="1:22" ht="12.75">
      <c r="A48" s="6">
        <f t="shared" si="0"/>
        <v>2.0000000000000004</v>
      </c>
      <c r="B48" s="6">
        <f t="shared" si="1"/>
        <v>2.822</v>
      </c>
      <c r="C48" s="5"/>
      <c r="D48" s="16">
        <f t="shared" si="2"/>
        <v>5.644000000000001</v>
      </c>
      <c r="E48" s="16"/>
      <c r="F48" s="4"/>
      <c r="G48" s="4"/>
      <c r="H48" s="4"/>
      <c r="I48" s="4"/>
      <c r="J48" s="4"/>
      <c r="K48" s="1"/>
      <c r="L48" s="2"/>
      <c r="M48" s="2"/>
      <c r="N48" s="8"/>
      <c r="O48" s="2"/>
      <c r="P48" s="2"/>
      <c r="Q48" s="17"/>
      <c r="R48" s="17"/>
      <c r="S48" s="17"/>
      <c r="T48" s="17"/>
      <c r="U48" s="17"/>
      <c r="V48" s="17"/>
    </row>
    <row r="49" spans="1:22" ht="12.75">
      <c r="A49" s="6">
        <f t="shared" si="0"/>
        <v>2.1000000000000005</v>
      </c>
      <c r="B49" s="6">
        <f t="shared" si="1"/>
        <v>2.752</v>
      </c>
      <c r="C49" s="5"/>
      <c r="D49" s="16">
        <f t="shared" si="2"/>
        <v>5.779200000000001</v>
      </c>
      <c r="E49" s="16"/>
      <c r="F49" s="4"/>
      <c r="G49" s="4"/>
      <c r="H49" s="4"/>
      <c r="I49" s="4"/>
      <c r="J49" s="4"/>
      <c r="K49" s="1"/>
      <c r="L49" s="2"/>
      <c r="M49" s="2"/>
      <c r="N49" s="8"/>
      <c r="O49" s="2"/>
      <c r="P49" s="2"/>
      <c r="Q49" s="17"/>
      <c r="R49" s="17"/>
      <c r="S49" s="17"/>
      <c r="T49" s="17"/>
      <c r="U49" s="17"/>
      <c r="V49" s="17"/>
    </row>
    <row r="50" spans="1:22" ht="12.75">
      <c r="A50" s="6">
        <f t="shared" si="0"/>
        <v>2.2000000000000006</v>
      </c>
      <c r="B50" s="6">
        <f t="shared" si="1"/>
        <v>2.6819999999999995</v>
      </c>
      <c r="C50" s="5"/>
      <c r="D50" s="16">
        <f t="shared" si="2"/>
        <v>5.9004</v>
      </c>
      <c r="E50" s="16"/>
      <c r="F50" s="4"/>
      <c r="G50" s="4"/>
      <c r="H50" s="4"/>
      <c r="I50" s="4"/>
      <c r="J50" s="4"/>
      <c r="K50" s="1"/>
      <c r="L50" s="2"/>
      <c r="M50" s="2"/>
      <c r="N50" s="8"/>
      <c r="O50" s="2"/>
      <c r="P50" s="2"/>
      <c r="Q50" s="17"/>
      <c r="R50" s="17"/>
      <c r="S50" s="17"/>
      <c r="T50" s="17"/>
      <c r="U50" s="17"/>
      <c r="V50" s="17"/>
    </row>
    <row r="51" spans="1:22" ht="12.75">
      <c r="A51" s="6">
        <f t="shared" si="0"/>
        <v>2.3000000000000007</v>
      </c>
      <c r="B51" s="6">
        <f t="shared" si="1"/>
        <v>2.611999999999999</v>
      </c>
      <c r="C51" s="5"/>
      <c r="D51" s="16">
        <f t="shared" si="2"/>
        <v>6.0076</v>
      </c>
      <c r="E51" s="16"/>
      <c r="F51" s="8"/>
      <c r="G51" s="4"/>
      <c r="H51" s="4"/>
      <c r="I51" s="4"/>
      <c r="J51" s="4"/>
      <c r="K51" s="1"/>
      <c r="L51" s="2"/>
      <c r="M51" s="2"/>
      <c r="N51" s="8"/>
      <c r="O51" s="2"/>
      <c r="P51" s="2"/>
      <c r="Q51" s="17"/>
      <c r="R51" s="17"/>
      <c r="S51" s="17"/>
      <c r="T51" s="17"/>
      <c r="U51" s="17"/>
      <c r="V51" s="17"/>
    </row>
    <row r="52" spans="1:22" ht="12.75">
      <c r="A52" s="6">
        <f t="shared" si="0"/>
        <v>2.400000000000001</v>
      </c>
      <c r="B52" s="6">
        <f t="shared" si="1"/>
        <v>2.5419999999999994</v>
      </c>
      <c r="C52" s="5"/>
      <c r="D52" s="16">
        <f t="shared" si="2"/>
        <v>6.1008000000000004</v>
      </c>
      <c r="E52" s="16"/>
      <c r="F52" s="8"/>
      <c r="G52" s="4"/>
      <c r="H52" s="4"/>
      <c r="I52" s="4"/>
      <c r="J52" s="4"/>
      <c r="K52" s="1"/>
      <c r="L52" s="2"/>
      <c r="M52" s="2"/>
      <c r="N52" s="8"/>
      <c r="O52" s="2"/>
      <c r="P52" s="2"/>
      <c r="Q52" s="17"/>
      <c r="R52" s="17"/>
      <c r="S52" s="17"/>
      <c r="T52" s="17"/>
      <c r="U52" s="17"/>
      <c r="V52" s="17"/>
    </row>
    <row r="53" spans="1:22" ht="12.75">
      <c r="A53" s="6">
        <f t="shared" si="0"/>
        <v>2.500000000000001</v>
      </c>
      <c r="B53" s="6">
        <f t="shared" si="1"/>
        <v>2.4719999999999995</v>
      </c>
      <c r="C53" s="5"/>
      <c r="D53" s="16">
        <f t="shared" si="2"/>
        <v>6.180000000000001</v>
      </c>
      <c r="E53" s="16"/>
      <c r="F53" s="4"/>
      <c r="G53" s="4"/>
      <c r="H53" s="4"/>
      <c r="I53" s="4"/>
      <c r="J53" s="4"/>
      <c r="K53" s="1"/>
      <c r="L53" s="2"/>
      <c r="M53" s="2"/>
      <c r="N53" s="8"/>
      <c r="O53" s="2"/>
      <c r="P53" s="2"/>
      <c r="Q53" s="17"/>
      <c r="R53" s="17"/>
      <c r="S53" s="17"/>
      <c r="T53" s="17"/>
      <c r="U53" s="17"/>
      <c r="V53" s="17"/>
    </row>
    <row r="54" spans="1:22" ht="12.75">
      <c r="A54" s="6">
        <f t="shared" si="0"/>
        <v>2.600000000000001</v>
      </c>
      <c r="B54" s="6">
        <f t="shared" si="1"/>
        <v>2.4019999999999992</v>
      </c>
      <c r="C54" s="5"/>
      <c r="D54" s="16">
        <f t="shared" si="2"/>
        <v>6.2452000000000005</v>
      </c>
      <c r="E54" s="16"/>
      <c r="F54" s="4"/>
      <c r="G54" s="4"/>
      <c r="H54" s="4"/>
      <c r="I54" s="4"/>
      <c r="J54" s="4"/>
      <c r="K54" s="1"/>
      <c r="L54" s="2"/>
      <c r="M54" s="2"/>
      <c r="N54" s="8"/>
      <c r="O54" s="2"/>
      <c r="P54" s="2"/>
      <c r="Q54" s="17"/>
      <c r="R54" s="17"/>
      <c r="S54" s="17"/>
      <c r="T54" s="17"/>
      <c r="U54" s="17"/>
      <c r="V54" s="17"/>
    </row>
    <row r="55" spans="1:22" ht="12.75">
      <c r="A55" s="6">
        <f t="shared" si="0"/>
        <v>2.700000000000001</v>
      </c>
      <c r="B55" s="6">
        <f t="shared" si="1"/>
        <v>2.331999999999999</v>
      </c>
      <c r="C55" s="5"/>
      <c r="D55" s="16">
        <f t="shared" si="2"/>
        <v>6.296399999999999</v>
      </c>
      <c r="E55" s="16"/>
      <c r="F55" s="4"/>
      <c r="G55" s="4"/>
      <c r="H55" s="4"/>
      <c r="I55" s="4"/>
      <c r="J55" s="4"/>
      <c r="K55" s="1"/>
      <c r="L55" s="2"/>
      <c r="M55" s="2"/>
      <c r="N55" s="8"/>
      <c r="O55" s="2"/>
      <c r="P55" s="2"/>
      <c r="Q55" s="17"/>
      <c r="R55" s="17"/>
      <c r="S55" s="17"/>
      <c r="T55" s="17"/>
      <c r="U55" s="17"/>
      <c r="V55" s="17"/>
    </row>
    <row r="56" spans="1:22" ht="12.75">
      <c r="A56" s="6">
        <f t="shared" si="0"/>
        <v>2.800000000000001</v>
      </c>
      <c r="B56" s="6">
        <f t="shared" si="1"/>
        <v>2.261999999999999</v>
      </c>
      <c r="C56" s="5"/>
      <c r="D56" s="16">
        <f t="shared" si="2"/>
        <v>6.333600000000001</v>
      </c>
      <c r="E56" s="16"/>
      <c r="F56" s="8"/>
      <c r="G56" s="8"/>
      <c r="H56" s="8"/>
      <c r="I56" s="8"/>
      <c r="J56" s="8"/>
      <c r="K56" s="2"/>
      <c r="L56" s="2"/>
      <c r="M56" s="2"/>
      <c r="N56" s="8"/>
      <c r="O56" s="2"/>
      <c r="P56" s="2"/>
      <c r="Q56" s="17"/>
      <c r="R56" s="17"/>
      <c r="S56" s="17"/>
      <c r="T56" s="17"/>
      <c r="U56" s="17"/>
      <c r="V56" s="17"/>
    </row>
    <row r="57" spans="1:7" ht="12.75">
      <c r="A57" s="24">
        <f t="shared" si="0"/>
        <v>2.9000000000000012</v>
      </c>
      <c r="B57" s="24">
        <f t="shared" si="1"/>
        <v>2.191999999999999</v>
      </c>
      <c r="C57" s="25"/>
      <c r="D57" s="26">
        <f t="shared" si="2"/>
        <v>6.3568</v>
      </c>
      <c r="E57" s="26"/>
      <c r="F57" s="27"/>
      <c r="G57" s="19"/>
    </row>
    <row r="58" spans="1:7" ht="12.75">
      <c r="A58" s="24">
        <f t="shared" si="0"/>
        <v>3.0000000000000013</v>
      </c>
      <c r="B58" s="24">
        <f t="shared" si="1"/>
        <v>2.121999999999999</v>
      </c>
      <c r="C58" s="25"/>
      <c r="D58" s="26">
        <f t="shared" si="2"/>
        <v>6.366</v>
      </c>
      <c r="E58" s="26"/>
      <c r="F58" s="27"/>
      <c r="G58" s="19"/>
    </row>
    <row r="59" spans="1:7" ht="12.75">
      <c r="A59" s="24">
        <f t="shared" si="0"/>
        <v>3.1000000000000014</v>
      </c>
      <c r="B59" s="24">
        <f t="shared" si="1"/>
        <v>2.0519999999999987</v>
      </c>
      <c r="C59" s="25"/>
      <c r="D59" s="26">
        <f t="shared" si="2"/>
        <v>6.361199999999999</v>
      </c>
      <c r="E59" s="26"/>
      <c r="F59" s="27"/>
      <c r="G59" s="19"/>
    </row>
    <row r="60" spans="1:7" ht="12.75">
      <c r="A60" s="24">
        <f t="shared" si="0"/>
        <v>3.2000000000000015</v>
      </c>
      <c r="B60" s="24">
        <f t="shared" si="1"/>
        <v>1.9819999999999989</v>
      </c>
      <c r="C60" s="25"/>
      <c r="D60" s="26">
        <f t="shared" si="2"/>
        <v>6.3424</v>
      </c>
      <c r="E60" s="26"/>
      <c r="F60" s="27"/>
      <c r="G60" s="19"/>
    </row>
    <row r="61" spans="1:7" ht="12.75">
      <c r="A61" s="24">
        <f t="shared" si="0"/>
        <v>3.3000000000000016</v>
      </c>
      <c r="B61" s="24">
        <f t="shared" si="1"/>
        <v>1.9119999999999986</v>
      </c>
      <c r="C61" s="25"/>
      <c r="D61" s="26">
        <f t="shared" si="2"/>
        <v>6.309599999999999</v>
      </c>
      <c r="E61" s="26"/>
      <c r="F61" s="27"/>
      <c r="G61" s="19"/>
    </row>
    <row r="62" spans="1:7" ht="12.75">
      <c r="A62" s="24">
        <f t="shared" si="0"/>
        <v>3.4000000000000017</v>
      </c>
      <c r="B62" s="24">
        <f t="shared" si="1"/>
        <v>1.8419999999999987</v>
      </c>
      <c r="C62" s="25"/>
      <c r="D62" s="26">
        <f t="shared" si="2"/>
        <v>6.262799999999999</v>
      </c>
      <c r="E62" s="26"/>
      <c r="F62" s="27"/>
      <c r="G62" s="19"/>
    </row>
    <row r="63" spans="1:7" ht="12.75">
      <c r="A63" s="24">
        <f t="shared" si="0"/>
        <v>3.5000000000000018</v>
      </c>
      <c r="B63" s="24">
        <f t="shared" si="1"/>
        <v>1.7719999999999985</v>
      </c>
      <c r="C63" s="25"/>
      <c r="D63" s="26">
        <f t="shared" si="2"/>
        <v>6.201999999999998</v>
      </c>
      <c r="E63" s="26"/>
      <c r="F63" s="27"/>
      <c r="G63" s="19"/>
    </row>
    <row r="64" spans="1:7" ht="12.75">
      <c r="A64" s="24">
        <f t="shared" si="0"/>
        <v>3.600000000000002</v>
      </c>
      <c r="B64" s="24">
        <f t="shared" si="1"/>
        <v>1.7019999999999986</v>
      </c>
      <c r="C64" s="25"/>
      <c r="D64" s="26">
        <f t="shared" si="2"/>
        <v>6.127199999999998</v>
      </c>
      <c r="E64" s="26"/>
      <c r="F64" s="27"/>
      <c r="G64" s="19"/>
    </row>
    <row r="65" spans="1:7" ht="12.75">
      <c r="A65" s="24">
        <f t="shared" si="0"/>
        <v>3.700000000000002</v>
      </c>
      <c r="B65" s="24">
        <f t="shared" si="1"/>
        <v>1.6319999999999983</v>
      </c>
      <c r="C65" s="25"/>
      <c r="D65" s="26">
        <f t="shared" si="2"/>
        <v>6.038399999999997</v>
      </c>
      <c r="E65" s="26"/>
      <c r="F65" s="27"/>
      <c r="G65" s="19"/>
    </row>
    <row r="66" spans="1:7" ht="12.75">
      <c r="A66" s="24">
        <f t="shared" si="0"/>
        <v>3.800000000000002</v>
      </c>
      <c r="B66" s="24">
        <f t="shared" si="1"/>
        <v>1.5619999999999985</v>
      </c>
      <c r="C66" s="25"/>
      <c r="D66" s="26">
        <f t="shared" si="2"/>
        <v>5.935599999999997</v>
      </c>
      <c r="E66" s="26"/>
      <c r="F66" s="27"/>
      <c r="G66" s="19"/>
    </row>
    <row r="67" spans="1:7" ht="12.75">
      <c r="A67" s="24">
        <f t="shared" si="0"/>
        <v>3.900000000000002</v>
      </c>
      <c r="B67" s="24">
        <f t="shared" si="1"/>
        <v>1.4919999999999982</v>
      </c>
      <c r="C67" s="25"/>
      <c r="D67" s="26">
        <f t="shared" si="2"/>
        <v>5.818799999999996</v>
      </c>
      <c r="E67" s="26"/>
      <c r="F67" s="27"/>
      <c r="G67" s="19"/>
    </row>
    <row r="68" spans="1:7" ht="12.75">
      <c r="A68" s="24">
        <f t="shared" si="0"/>
        <v>4.000000000000002</v>
      </c>
      <c r="B68" s="24">
        <f t="shared" si="1"/>
        <v>1.4219999999999984</v>
      </c>
      <c r="C68" s="25"/>
      <c r="D68" s="26">
        <f t="shared" si="2"/>
        <v>5.687999999999996</v>
      </c>
      <c r="E68" s="26"/>
      <c r="F68" s="27"/>
      <c r="G68" s="19"/>
    </row>
    <row r="69" spans="1:7" ht="12.75">
      <c r="A69" s="24">
        <f t="shared" si="0"/>
        <v>4.100000000000001</v>
      </c>
      <c r="B69" s="24">
        <f t="shared" si="1"/>
        <v>1.3519999999999985</v>
      </c>
      <c r="C69" s="25"/>
      <c r="D69" s="26">
        <f t="shared" si="2"/>
        <v>5.543199999999996</v>
      </c>
      <c r="E69" s="27"/>
      <c r="F69" s="27"/>
      <c r="G69" s="19"/>
    </row>
    <row r="70" spans="1:7" ht="12.75">
      <c r="A70" s="24">
        <f t="shared" si="0"/>
        <v>4.200000000000001</v>
      </c>
      <c r="B70" s="24">
        <f t="shared" si="1"/>
        <v>1.2819999999999991</v>
      </c>
      <c r="C70" s="25"/>
      <c r="D70" s="26">
        <f t="shared" si="2"/>
        <v>5.384399999999998</v>
      </c>
      <c r="E70" s="27"/>
      <c r="F70" s="27"/>
      <c r="G70" s="19"/>
    </row>
    <row r="71" spans="1:6" ht="12.75">
      <c r="A71" s="24">
        <f t="shared" si="0"/>
        <v>4.300000000000001</v>
      </c>
      <c r="B71" s="24">
        <f t="shared" si="1"/>
        <v>1.2119999999999993</v>
      </c>
      <c r="C71" s="25"/>
      <c r="D71" s="26">
        <f t="shared" si="2"/>
        <v>5.211599999999998</v>
      </c>
      <c r="E71" s="27"/>
      <c r="F71" s="27"/>
    </row>
    <row r="72" spans="1:6" ht="12.75">
      <c r="A72" s="24">
        <f t="shared" si="0"/>
        <v>4.4</v>
      </c>
      <c r="B72" s="24">
        <f t="shared" si="1"/>
        <v>1.1419999999999995</v>
      </c>
      <c r="C72" s="25"/>
      <c r="D72" s="26">
        <f t="shared" si="2"/>
        <v>5.024799999999998</v>
      </c>
      <c r="E72" s="27"/>
      <c r="F72" s="27"/>
    </row>
    <row r="73" spans="1:6" ht="12.75">
      <c r="A73" s="24">
        <f t="shared" si="0"/>
        <v>4.5</v>
      </c>
      <c r="B73" s="24">
        <f t="shared" si="1"/>
        <v>1.0719999999999996</v>
      </c>
      <c r="C73" s="25"/>
      <c r="D73" s="26">
        <f t="shared" si="2"/>
        <v>4.823999999999998</v>
      </c>
      <c r="E73" s="27"/>
      <c r="F73" s="27"/>
    </row>
    <row r="74" spans="1:6" ht="12.75">
      <c r="A74" s="24">
        <f t="shared" si="0"/>
        <v>4.6</v>
      </c>
      <c r="B74" s="24">
        <f t="shared" si="1"/>
        <v>1.0019999999999998</v>
      </c>
      <c r="C74" s="25"/>
      <c r="D74" s="26">
        <f t="shared" si="2"/>
        <v>4.609199999999999</v>
      </c>
      <c r="E74" s="27"/>
      <c r="F74" s="27"/>
    </row>
    <row r="75" spans="1:6" ht="12.75">
      <c r="A75" s="24">
        <f t="shared" si="0"/>
        <v>4.699999999999999</v>
      </c>
      <c r="B75" s="24">
        <f t="shared" si="1"/>
        <v>0.9319999999999999</v>
      </c>
      <c r="C75" s="25"/>
      <c r="D75" s="26">
        <f t="shared" si="2"/>
        <v>4.380399999999999</v>
      </c>
      <c r="E75" s="27"/>
      <c r="F75" s="27"/>
    </row>
    <row r="76" spans="1:6" ht="12.75">
      <c r="A76" s="24">
        <f t="shared" si="0"/>
        <v>4.799999999999999</v>
      </c>
      <c r="B76" s="24">
        <f t="shared" si="1"/>
        <v>0.8620000000000001</v>
      </c>
      <c r="C76" s="25"/>
      <c r="D76" s="26">
        <f t="shared" si="2"/>
        <v>4.1376</v>
      </c>
      <c r="E76" s="27"/>
      <c r="F76" s="27"/>
    </row>
    <row r="77" spans="1:6" ht="12.75">
      <c r="A77" s="24">
        <f t="shared" si="0"/>
        <v>4.899999999999999</v>
      </c>
      <c r="B77" s="24">
        <f t="shared" si="1"/>
        <v>0.7920000000000007</v>
      </c>
      <c r="C77" s="25"/>
      <c r="D77" s="26">
        <f t="shared" si="2"/>
        <v>3.8808000000000025</v>
      </c>
      <c r="E77" s="27"/>
      <c r="F77" s="27"/>
    </row>
    <row r="78" spans="1:6" ht="12.75">
      <c r="A78" s="24">
        <f t="shared" si="0"/>
        <v>4.999999999999998</v>
      </c>
      <c r="B78" s="24">
        <f t="shared" si="1"/>
        <v>0.7220000000000009</v>
      </c>
      <c r="C78" s="25"/>
      <c r="D78" s="26">
        <f t="shared" si="2"/>
        <v>3.610000000000003</v>
      </c>
      <c r="E78" s="27"/>
      <c r="F78" s="27"/>
    </row>
    <row r="79" spans="1:6" ht="12.75">
      <c r="A79" s="24">
        <f t="shared" si="0"/>
        <v>5.099999999999998</v>
      </c>
      <c r="B79" s="24">
        <f t="shared" si="1"/>
        <v>0.652000000000001</v>
      </c>
      <c r="C79" s="25"/>
      <c r="D79" s="26">
        <f t="shared" si="2"/>
        <v>3.3252000000000037</v>
      </c>
      <c r="E79" s="27"/>
      <c r="F79" s="27"/>
    </row>
    <row r="80" spans="1:6" ht="12.75">
      <c r="A80" s="24">
        <f t="shared" si="0"/>
        <v>5.1999999999999975</v>
      </c>
      <c r="B80" s="24">
        <f t="shared" si="1"/>
        <v>0.5820000000000012</v>
      </c>
      <c r="C80" s="25"/>
      <c r="D80" s="26">
        <f t="shared" si="2"/>
        <v>3.0264000000000046</v>
      </c>
      <c r="E80" s="27"/>
      <c r="F80" s="27"/>
    </row>
    <row r="81" spans="1:6" ht="12.75">
      <c r="A81" s="24">
        <f t="shared" si="0"/>
        <v>5.299999999999997</v>
      </c>
      <c r="B81" s="24">
        <f t="shared" si="1"/>
        <v>0.5120000000000013</v>
      </c>
      <c r="C81" s="25"/>
      <c r="D81" s="26">
        <f t="shared" si="2"/>
        <v>2.713600000000006</v>
      </c>
      <c r="E81" s="27"/>
      <c r="F81" s="27"/>
    </row>
    <row r="82" spans="1:6" ht="12.75">
      <c r="A82" s="24">
        <f t="shared" si="0"/>
        <v>5.399999999999997</v>
      </c>
      <c r="B82" s="24">
        <f t="shared" si="1"/>
        <v>0.4420000000000015</v>
      </c>
      <c r="C82" s="25"/>
      <c r="D82" s="26">
        <f t="shared" si="2"/>
        <v>2.3868000000000067</v>
      </c>
      <c r="E82" s="27"/>
      <c r="F82" s="27"/>
    </row>
    <row r="83" spans="1:6" ht="12.75">
      <c r="A83" s="24">
        <f t="shared" si="0"/>
        <v>5.4999999999999964</v>
      </c>
      <c r="B83" s="24">
        <f t="shared" si="1"/>
        <v>0.3720000000000021</v>
      </c>
      <c r="C83" s="25"/>
      <c r="D83" s="26">
        <f t="shared" si="2"/>
        <v>2.0460000000000105</v>
      </c>
      <c r="E83" s="27"/>
      <c r="F83" s="27"/>
    </row>
    <row r="84" spans="1:6" ht="12.75">
      <c r="A84" s="24">
        <f aca="true" t="shared" si="3" ref="A84:A112">A83+0.1</f>
        <v>5.599999999999996</v>
      </c>
      <c r="B84" s="24">
        <f aca="true" t="shared" si="4" ref="B84:B128">$C$8*A84*A84+$E$8*A84+$G$8</f>
        <v>0.30200000000000227</v>
      </c>
      <c r="C84" s="25"/>
      <c r="D84" s="26">
        <f aca="true" t="shared" si="5" ref="D84:D112">A84*($E$8*A84+$G$8)</f>
        <v>1.6912000000000116</v>
      </c>
      <c r="E84" s="27"/>
      <c r="F84" s="27"/>
    </row>
    <row r="85" spans="1:6" ht="12.75">
      <c r="A85" s="24">
        <f t="shared" si="3"/>
        <v>5.699999999999996</v>
      </c>
      <c r="B85" s="24">
        <f t="shared" si="4"/>
        <v>0.23200000000000243</v>
      </c>
      <c r="C85" s="25"/>
      <c r="D85" s="26">
        <f t="shared" si="5"/>
        <v>1.322400000000013</v>
      </c>
      <c r="E85" s="27"/>
      <c r="F85" s="27"/>
    </row>
    <row r="86" spans="1:6" ht="12.75">
      <c r="A86" s="24">
        <f t="shared" si="3"/>
        <v>5.799999999999995</v>
      </c>
      <c r="B86" s="24">
        <f t="shared" si="4"/>
        <v>0.1620000000000026</v>
      </c>
      <c r="C86" s="25"/>
      <c r="D86" s="26">
        <f t="shared" si="5"/>
        <v>0.9396000000000142</v>
      </c>
      <c r="E86" s="27"/>
      <c r="F86" s="27"/>
    </row>
    <row r="87" spans="1:6" ht="12.75">
      <c r="A87" s="24">
        <f t="shared" si="3"/>
        <v>5.899999999999995</v>
      </c>
      <c r="B87" s="24">
        <f t="shared" si="4"/>
        <v>0.09200000000000319</v>
      </c>
      <c r="C87" s="25"/>
      <c r="D87" s="26">
        <f t="shared" si="5"/>
        <v>0.5428000000000184</v>
      </c>
      <c r="E87" s="27"/>
      <c r="F87" s="27"/>
    </row>
    <row r="88" spans="1:6" ht="12.75">
      <c r="A88" s="24">
        <f t="shared" si="3"/>
        <v>5.999999999999995</v>
      </c>
      <c r="B88" s="24">
        <f t="shared" si="4"/>
        <v>0.022000000000002906</v>
      </c>
      <c r="C88" s="25"/>
      <c r="D88" s="26">
        <f t="shared" si="5"/>
        <v>0.13200000000001733</v>
      </c>
      <c r="E88" s="27"/>
      <c r="F88" s="27"/>
    </row>
    <row r="89" spans="1:6" ht="12.75">
      <c r="A89" s="24">
        <f t="shared" si="3"/>
        <v>6.099999999999994</v>
      </c>
      <c r="B89" s="24">
        <f t="shared" si="4"/>
        <v>-0.04799999999999649</v>
      </c>
      <c r="C89" s="25"/>
      <c r="D89" s="26">
        <f t="shared" si="5"/>
        <v>-0.2927999999999783</v>
      </c>
      <c r="E89" s="27"/>
      <c r="F89" s="27"/>
    </row>
    <row r="90" spans="1:6" ht="12.75">
      <c r="A90" s="24">
        <f t="shared" si="3"/>
        <v>6.199999999999994</v>
      </c>
      <c r="B90" s="24">
        <f t="shared" si="4"/>
        <v>-0.11799999999999677</v>
      </c>
      <c r="C90" s="25"/>
      <c r="D90" s="26">
        <f t="shared" si="5"/>
        <v>-0.7315999999999793</v>
      </c>
      <c r="E90" s="27"/>
      <c r="F90" s="27"/>
    </row>
    <row r="91" spans="1:6" ht="12.75">
      <c r="A91" s="24">
        <f t="shared" si="3"/>
        <v>6.299999999999994</v>
      </c>
      <c r="B91" s="24">
        <f t="shared" si="4"/>
        <v>-0.18799999999999617</v>
      </c>
      <c r="C91" s="25"/>
      <c r="D91" s="26">
        <f t="shared" si="5"/>
        <v>-1.1843999999999746</v>
      </c>
      <c r="E91" s="27"/>
      <c r="F91" s="27"/>
    </row>
    <row r="92" spans="1:6" ht="12.75">
      <c r="A92" s="24">
        <f t="shared" si="3"/>
        <v>6.399999999999993</v>
      </c>
      <c r="B92" s="24">
        <f t="shared" si="4"/>
        <v>-0.25799999999999557</v>
      </c>
      <c r="C92" s="25"/>
      <c r="D92" s="26">
        <f t="shared" si="5"/>
        <v>-1.6511999999999698</v>
      </c>
      <c r="E92" s="27"/>
      <c r="F92" s="27"/>
    </row>
    <row r="93" spans="1:6" ht="12.75">
      <c r="A93" s="24">
        <f t="shared" si="3"/>
        <v>6.499999999999993</v>
      </c>
      <c r="B93" s="24">
        <f t="shared" si="4"/>
        <v>-0.32799999999999585</v>
      </c>
      <c r="C93" s="25"/>
      <c r="D93" s="26">
        <f t="shared" si="5"/>
        <v>-2.131999999999971</v>
      </c>
      <c r="E93" s="27"/>
      <c r="F93" s="27"/>
    </row>
    <row r="94" spans="1:6" ht="12.75">
      <c r="A94" s="24">
        <f t="shared" si="3"/>
        <v>6.5999999999999925</v>
      </c>
      <c r="B94" s="24">
        <f t="shared" si="4"/>
        <v>-0.39799999999999525</v>
      </c>
      <c r="C94" s="25"/>
      <c r="D94" s="26">
        <f t="shared" si="5"/>
        <v>-2.6267999999999656</v>
      </c>
      <c r="E94" s="27"/>
      <c r="F94" s="27"/>
    </row>
    <row r="95" spans="1:6" ht="12.75">
      <c r="A95" s="24">
        <f t="shared" si="3"/>
        <v>6.699999999999992</v>
      </c>
      <c r="B95" s="24">
        <f t="shared" si="4"/>
        <v>-0.46799999999999553</v>
      </c>
      <c r="C95" s="25"/>
      <c r="D95" s="26">
        <f t="shared" si="5"/>
        <v>-3.1355999999999664</v>
      </c>
      <c r="E95" s="27"/>
      <c r="F95" s="27"/>
    </row>
    <row r="96" spans="1:6" ht="12.75">
      <c r="A96" s="24">
        <f t="shared" si="3"/>
        <v>6.799999999999992</v>
      </c>
      <c r="B96" s="24">
        <f t="shared" si="4"/>
        <v>-0.5379999999999949</v>
      </c>
      <c r="C96" s="25"/>
      <c r="D96" s="26">
        <f t="shared" si="5"/>
        <v>-3.6583999999999612</v>
      </c>
      <c r="E96" s="27"/>
      <c r="F96" s="27"/>
    </row>
    <row r="97" spans="1:6" ht="12.75">
      <c r="A97" s="24">
        <f t="shared" si="3"/>
        <v>6.8999999999999915</v>
      </c>
      <c r="B97" s="24">
        <f t="shared" si="4"/>
        <v>-0.6079999999999952</v>
      </c>
      <c r="C97" s="25"/>
      <c r="D97" s="26">
        <f t="shared" si="5"/>
        <v>-4.195199999999962</v>
      </c>
      <c r="E97" s="27"/>
      <c r="F97" s="27"/>
    </row>
    <row r="98" spans="1:6" ht="12.75">
      <c r="A98" s="24">
        <f t="shared" si="3"/>
        <v>6.999999999999991</v>
      </c>
      <c r="B98" s="24">
        <f t="shared" si="4"/>
        <v>-0.6779999999999946</v>
      </c>
      <c r="C98" s="25"/>
      <c r="D98" s="26">
        <f t="shared" si="5"/>
        <v>-4.745999999999956</v>
      </c>
      <c r="E98" s="27"/>
      <c r="F98" s="27"/>
    </row>
    <row r="99" spans="1:6" ht="12.75">
      <c r="A99" s="24">
        <f t="shared" si="3"/>
        <v>7.099999999999991</v>
      </c>
      <c r="B99" s="24">
        <f t="shared" si="4"/>
        <v>-0.747999999999994</v>
      </c>
      <c r="C99" s="25"/>
      <c r="D99" s="26">
        <f t="shared" si="5"/>
        <v>-5.310799999999951</v>
      </c>
      <c r="E99" s="27"/>
      <c r="F99" s="27"/>
    </row>
    <row r="100" spans="1:6" ht="12.75">
      <c r="A100" s="24">
        <f t="shared" si="3"/>
        <v>7.19999999999999</v>
      </c>
      <c r="B100" s="24">
        <f t="shared" si="4"/>
        <v>-0.8179999999999943</v>
      </c>
      <c r="C100" s="25"/>
      <c r="D100" s="26">
        <f t="shared" si="5"/>
        <v>-5.889599999999951</v>
      </c>
      <c r="E100" s="27"/>
      <c r="F100" s="27"/>
    </row>
    <row r="101" spans="1:6" ht="12.75">
      <c r="A101" s="24">
        <f t="shared" si="3"/>
        <v>7.29999999999999</v>
      </c>
      <c r="B101" s="24">
        <f t="shared" si="4"/>
        <v>-0.8879999999999937</v>
      </c>
      <c r="C101" s="25"/>
      <c r="D101" s="26">
        <f t="shared" si="5"/>
        <v>-6.482399999999945</v>
      </c>
      <c r="E101" s="27"/>
      <c r="F101" s="27"/>
    </row>
    <row r="102" spans="1:6" ht="12.75">
      <c r="A102" s="24">
        <f t="shared" si="3"/>
        <v>7.39999999999999</v>
      </c>
      <c r="B102" s="24">
        <f t="shared" si="4"/>
        <v>-0.957999999999994</v>
      </c>
      <c r="C102" s="25"/>
      <c r="D102" s="26">
        <f t="shared" si="5"/>
        <v>-7.089199999999946</v>
      </c>
      <c r="E102" s="27"/>
      <c r="F102" s="27"/>
    </row>
    <row r="103" spans="1:6" ht="12.75">
      <c r="A103" s="24">
        <f t="shared" si="3"/>
        <v>7.499999999999989</v>
      </c>
      <c r="B103" s="24">
        <f t="shared" si="4"/>
        <v>-1.0279999999999934</v>
      </c>
      <c r="C103" s="25"/>
      <c r="D103" s="26">
        <f t="shared" si="5"/>
        <v>-7.70999999999994</v>
      </c>
      <c r="E103" s="27"/>
      <c r="F103" s="27"/>
    </row>
    <row r="104" spans="1:6" ht="12.75">
      <c r="A104" s="24">
        <f t="shared" si="3"/>
        <v>7.599999999999989</v>
      </c>
      <c r="B104" s="24">
        <f t="shared" si="4"/>
        <v>-1.0979999999999936</v>
      </c>
      <c r="C104" s="25"/>
      <c r="D104" s="26">
        <f t="shared" si="5"/>
        <v>-8.344799999999939</v>
      </c>
      <c r="E104" s="27"/>
      <c r="F104" s="27"/>
    </row>
    <row r="105" spans="1:6" ht="12.75">
      <c r="A105" s="24">
        <f t="shared" si="3"/>
        <v>7.699999999999989</v>
      </c>
      <c r="B105" s="24">
        <f t="shared" si="4"/>
        <v>-1.167999999999993</v>
      </c>
      <c r="C105" s="25"/>
      <c r="D105" s="26">
        <f t="shared" si="5"/>
        <v>-8.993599999999933</v>
      </c>
      <c r="E105" s="27"/>
      <c r="F105" s="27"/>
    </row>
    <row r="106" spans="1:6" ht="12.75">
      <c r="A106" s="24">
        <f t="shared" si="3"/>
        <v>7.799999999999988</v>
      </c>
      <c r="B106" s="24">
        <f t="shared" si="4"/>
        <v>-1.2379999999999924</v>
      </c>
      <c r="C106" s="25"/>
      <c r="D106" s="26">
        <f t="shared" si="5"/>
        <v>-9.656399999999927</v>
      </c>
      <c r="E106" s="27"/>
      <c r="F106" s="27"/>
    </row>
    <row r="107" spans="1:6" ht="12.75">
      <c r="A107" s="24">
        <f t="shared" si="3"/>
        <v>7.899999999999988</v>
      </c>
      <c r="B107" s="24">
        <f t="shared" si="4"/>
        <v>-1.3079999999999927</v>
      </c>
      <c r="C107" s="25"/>
      <c r="D107" s="26">
        <f t="shared" si="5"/>
        <v>-10.333199999999927</v>
      </c>
      <c r="E107" s="27"/>
      <c r="F107" s="27"/>
    </row>
    <row r="108" spans="1:6" ht="12.75">
      <c r="A108" s="24">
        <f t="shared" si="3"/>
        <v>7.999999999999988</v>
      </c>
      <c r="B108" s="24">
        <f t="shared" si="4"/>
        <v>-1.3779999999999921</v>
      </c>
      <c r="C108" s="25"/>
      <c r="D108" s="26">
        <f t="shared" si="5"/>
        <v>-11.02399999999992</v>
      </c>
      <c r="E108" s="27"/>
      <c r="F108" s="27"/>
    </row>
    <row r="109" spans="1:6" ht="12.75">
      <c r="A109" s="24">
        <f t="shared" si="3"/>
        <v>8.099999999999987</v>
      </c>
      <c r="B109" s="24">
        <f t="shared" si="4"/>
        <v>-1.4479999999999924</v>
      </c>
      <c r="C109" s="25"/>
      <c r="D109" s="26">
        <f t="shared" si="5"/>
        <v>-11.72879999999992</v>
      </c>
      <c r="E109" s="27"/>
      <c r="F109" s="27"/>
    </row>
    <row r="110" spans="1:6" ht="12.75">
      <c r="A110" s="24">
        <f t="shared" si="3"/>
        <v>8.199999999999987</v>
      </c>
      <c r="B110" s="24">
        <f t="shared" si="4"/>
        <v>-1.5179999999999918</v>
      </c>
      <c r="C110" s="25"/>
      <c r="D110" s="26">
        <f t="shared" si="5"/>
        <v>-12.447599999999913</v>
      </c>
      <c r="E110" s="27"/>
      <c r="F110" s="27"/>
    </row>
    <row r="111" spans="1:6" ht="12.75">
      <c r="A111" s="24">
        <f t="shared" si="3"/>
        <v>8.299999999999986</v>
      </c>
      <c r="B111" s="24">
        <f t="shared" si="4"/>
        <v>-1.5879999999999912</v>
      </c>
      <c r="C111" s="25"/>
      <c r="D111" s="26">
        <f t="shared" si="5"/>
        <v>-13.180399999999905</v>
      </c>
      <c r="E111" s="27"/>
      <c r="F111" s="27"/>
    </row>
    <row r="112" spans="1:6" ht="12.75">
      <c r="A112" s="24">
        <f t="shared" si="3"/>
        <v>8.399999999999986</v>
      </c>
      <c r="B112" s="24">
        <f t="shared" si="4"/>
        <v>-1.6579999999999915</v>
      </c>
      <c r="C112" s="25"/>
      <c r="D112" s="26">
        <f t="shared" si="5"/>
        <v>-13.927199999999905</v>
      </c>
      <c r="E112" s="27"/>
      <c r="F112" s="27"/>
    </row>
    <row r="113" spans="1:6" ht="12.75">
      <c r="A113" s="24">
        <f>A112+0.1</f>
        <v>8.499999999999986</v>
      </c>
      <c r="B113" s="24">
        <f t="shared" si="4"/>
        <v>-1.7279999999999909</v>
      </c>
      <c r="C113" s="25"/>
      <c r="D113" s="26">
        <f>A113*($E$8*A113+$G$8)</f>
        <v>-14.687999999999898</v>
      </c>
      <c r="E113" s="27"/>
      <c r="F113" s="27"/>
    </row>
    <row r="114" spans="1:6" ht="12.75">
      <c r="A114" s="24">
        <f>A113+0.1</f>
        <v>8.599999999999985</v>
      </c>
      <c r="B114" s="24">
        <f t="shared" si="4"/>
        <v>-1.7979999999999912</v>
      </c>
      <c r="C114" s="25"/>
      <c r="D114" s="26">
        <f>A114*($E$8*A114+$G$8)</f>
        <v>-15.462799999999898</v>
      </c>
      <c r="E114" s="27"/>
      <c r="F114" s="27"/>
    </row>
    <row r="115" spans="1:6" ht="12.75">
      <c r="A115" s="24">
        <f>A114+0.1</f>
        <v>8.699999999999985</v>
      </c>
      <c r="B115" s="24">
        <f t="shared" si="4"/>
        <v>-1.8679999999999906</v>
      </c>
      <c r="C115" s="25"/>
      <c r="D115" s="26">
        <f>A115*($E$8*A115+$G$8)</f>
        <v>-16.25159999999989</v>
      </c>
      <c r="E115" s="27"/>
      <c r="F115" s="27"/>
    </row>
    <row r="116" spans="1:6" ht="12.75">
      <c r="A116" s="24">
        <f>A115+0.1</f>
        <v>8.799999999999985</v>
      </c>
      <c r="B116" s="24">
        <f t="shared" si="4"/>
        <v>-1.9379999999999908</v>
      </c>
      <c r="C116" s="25"/>
      <c r="D116" s="26">
        <f>A116*($E$8*A116+$G$8)</f>
        <v>-17.05439999999989</v>
      </c>
      <c r="E116" s="27"/>
      <c r="F116" s="27"/>
    </row>
    <row r="117" spans="1:6" ht="12.75">
      <c r="A117" s="24">
        <f>A116+0.1</f>
        <v>8.899999999999984</v>
      </c>
      <c r="B117" s="24">
        <f t="shared" si="4"/>
        <v>-2.0079999999999902</v>
      </c>
      <c r="C117" s="25"/>
      <c r="D117" s="26">
        <f>A117*($E$8*A117+$G$8)</f>
        <v>-17.87119999999988</v>
      </c>
      <c r="E117" s="27"/>
      <c r="F117" s="27"/>
    </row>
    <row r="118" spans="1:6" ht="12.75">
      <c r="A118" s="24">
        <f aca="true" t="shared" si="6" ref="A118:A128">A117+0.1</f>
        <v>8.999999999999984</v>
      </c>
      <c r="B118" s="24">
        <f t="shared" si="4"/>
        <v>-2.0779999999999896</v>
      </c>
      <c r="C118" s="25"/>
      <c r="D118" s="26">
        <f aca="true" t="shared" si="7" ref="D118:D128">A118*($E$8*A118+$G$8)</f>
        <v>-18.701999999999874</v>
      </c>
      <c r="E118" s="27"/>
      <c r="F118" s="27"/>
    </row>
    <row r="119" spans="1:6" ht="12.75">
      <c r="A119" s="24">
        <f t="shared" si="6"/>
        <v>9.099999999999984</v>
      </c>
      <c r="B119" s="24">
        <f t="shared" si="4"/>
        <v>-2.14799999999999</v>
      </c>
      <c r="C119" s="25"/>
      <c r="D119" s="26">
        <f t="shared" si="7"/>
        <v>-19.546799999999873</v>
      </c>
      <c r="E119" s="27"/>
      <c r="F119" s="27"/>
    </row>
    <row r="120" spans="1:6" ht="12.75">
      <c r="A120" s="24">
        <f t="shared" si="6"/>
        <v>9.199999999999983</v>
      </c>
      <c r="B120" s="24">
        <f t="shared" si="4"/>
        <v>-2.2179999999999893</v>
      </c>
      <c r="C120" s="25"/>
      <c r="D120" s="26">
        <f t="shared" si="7"/>
        <v>-20.405599999999865</v>
      </c>
      <c r="E120" s="27"/>
      <c r="F120" s="27"/>
    </row>
    <row r="121" spans="1:6" ht="12.75">
      <c r="A121" s="24">
        <f t="shared" si="6"/>
        <v>9.299999999999983</v>
      </c>
      <c r="B121" s="24">
        <f t="shared" si="4"/>
        <v>-2.2879999999999896</v>
      </c>
      <c r="C121" s="25"/>
      <c r="D121" s="26">
        <f t="shared" si="7"/>
        <v>-21.278399999999863</v>
      </c>
      <c r="E121" s="27"/>
      <c r="F121" s="27"/>
    </row>
    <row r="122" spans="1:6" ht="12.75">
      <c r="A122" s="24">
        <f t="shared" si="6"/>
        <v>9.399999999999983</v>
      </c>
      <c r="B122" s="24">
        <f t="shared" si="4"/>
        <v>-2.357999999999989</v>
      </c>
      <c r="C122" s="25"/>
      <c r="D122" s="26">
        <f t="shared" si="7"/>
        <v>-22.165199999999857</v>
      </c>
      <c r="E122" s="27"/>
      <c r="F122" s="27"/>
    </row>
    <row r="123" spans="1:6" ht="12.75">
      <c r="A123" s="24">
        <f t="shared" si="6"/>
        <v>9.499999999999982</v>
      </c>
      <c r="B123" s="24">
        <f t="shared" si="4"/>
        <v>-2.4279999999999893</v>
      </c>
      <c r="C123" s="25"/>
      <c r="D123" s="26">
        <f t="shared" si="7"/>
        <v>-23.065999999999853</v>
      </c>
      <c r="E123" s="27"/>
      <c r="F123" s="27"/>
    </row>
    <row r="124" spans="1:6" ht="12.75">
      <c r="A124" s="24">
        <f t="shared" si="6"/>
        <v>9.599999999999982</v>
      </c>
      <c r="B124" s="24">
        <f t="shared" si="4"/>
        <v>-2.4979999999999887</v>
      </c>
      <c r="C124" s="25"/>
      <c r="D124" s="26">
        <f t="shared" si="7"/>
        <v>-23.980799999999846</v>
      </c>
      <c r="E124" s="27"/>
      <c r="F124" s="27"/>
    </row>
    <row r="125" spans="1:6" ht="12.75">
      <c r="A125" s="24">
        <f t="shared" si="6"/>
        <v>9.699999999999982</v>
      </c>
      <c r="B125" s="24">
        <f t="shared" si="4"/>
        <v>-2.567999999999988</v>
      </c>
      <c r="C125" s="25"/>
      <c r="D125" s="26">
        <f t="shared" si="7"/>
        <v>-24.909599999999838</v>
      </c>
      <c r="E125" s="27"/>
      <c r="F125" s="27"/>
    </row>
    <row r="126" spans="1:6" ht="12.75">
      <c r="A126" s="24">
        <f t="shared" si="6"/>
        <v>9.799999999999981</v>
      </c>
      <c r="B126" s="24">
        <f t="shared" si="4"/>
        <v>-2.6379999999999884</v>
      </c>
      <c r="C126" s="25"/>
      <c r="D126" s="26">
        <f t="shared" si="7"/>
        <v>-25.852399999999836</v>
      </c>
      <c r="E126" s="27"/>
      <c r="F126" s="27"/>
    </row>
    <row r="127" spans="1:6" ht="12.75">
      <c r="A127" s="24">
        <f t="shared" si="6"/>
        <v>9.89999999999998</v>
      </c>
      <c r="B127" s="24">
        <f t="shared" si="4"/>
        <v>-2.7079999999999878</v>
      </c>
      <c r="C127" s="25"/>
      <c r="D127" s="26">
        <f t="shared" si="7"/>
        <v>-26.809199999999827</v>
      </c>
      <c r="E127" s="27"/>
      <c r="F127" s="27"/>
    </row>
    <row r="128" spans="1:6" ht="12.75">
      <c r="A128" s="24">
        <f t="shared" si="6"/>
        <v>9.99999999999998</v>
      </c>
      <c r="B128" s="24">
        <f t="shared" si="4"/>
        <v>-2.777999999999988</v>
      </c>
      <c r="C128" s="25"/>
      <c r="D128" s="26">
        <f t="shared" si="7"/>
        <v>-27.779999999999827</v>
      </c>
      <c r="E128" s="27"/>
      <c r="F128" s="2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F128"/>
  <sheetViews>
    <sheetView showGridLines="0" showRowColHeaders="0" tabSelected="1" workbookViewId="0" topLeftCell="A1">
      <selection activeCell="N5" sqref="N5"/>
    </sheetView>
  </sheetViews>
  <sheetFormatPr defaultColWidth="11.421875" defaultRowHeight="12.75"/>
  <cols>
    <col min="1" max="1" width="8.140625" style="0" customWidth="1"/>
    <col min="2" max="2" width="5.7109375" style="0" customWidth="1"/>
    <col min="3" max="3" width="3.7109375" style="0" customWidth="1"/>
    <col min="4" max="4" width="5.421875" style="0" customWidth="1"/>
    <col min="5" max="5" width="6.8515625" style="0" customWidth="1"/>
    <col min="6" max="6" width="6.421875" style="0" customWidth="1"/>
    <col min="7" max="7" width="5.57421875" style="0" customWidth="1"/>
    <col min="8" max="8" width="12.57421875" style="0" bestFit="1" customWidth="1"/>
    <col min="9" max="9" width="15.140625" style="0" customWidth="1"/>
    <col min="10" max="10" width="5.7109375" style="0" customWidth="1"/>
    <col min="11" max="11" width="4.8515625" style="0" customWidth="1"/>
    <col min="12" max="12" width="5.57421875" style="0" customWidth="1"/>
  </cols>
  <sheetData>
    <row r="1" spans="1:32" s="19" customFormat="1" ht="12.75">
      <c r="A1" s="4"/>
      <c r="B1" s="4"/>
      <c r="C1" s="4"/>
      <c r="D1" s="4"/>
      <c r="E1" s="4"/>
      <c r="F1" s="4"/>
      <c r="G1" s="4"/>
      <c r="H1" s="16">
        <f>H3*10/30000</f>
        <v>3.3333333333333335</v>
      </c>
      <c r="I1" s="21">
        <f>I3*6/100-3</f>
        <v>0.8399999999999999</v>
      </c>
      <c r="J1" s="29">
        <f>J3*4/1000-4</f>
        <v>-0.44799999999999995</v>
      </c>
      <c r="K1" s="30">
        <f>K3*7/1000-1</f>
        <v>3.109</v>
      </c>
      <c r="L1" s="17"/>
      <c r="M1" s="17"/>
      <c r="N1" s="17"/>
      <c r="O1" s="17"/>
      <c r="P1" s="17"/>
      <c r="Q1" s="1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4"/>
      <c r="B2" s="4"/>
      <c r="C2" s="4"/>
      <c r="D2" s="4"/>
      <c r="E2" s="4"/>
      <c r="F2" s="4"/>
      <c r="G2" s="4"/>
      <c r="H2" s="5" t="s">
        <v>0</v>
      </c>
      <c r="I2" s="4"/>
      <c r="J2" s="9" t="s">
        <v>6</v>
      </c>
      <c r="K2" s="9" t="s">
        <v>7</v>
      </c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4"/>
      <c r="B3" s="4"/>
      <c r="C3" s="4"/>
      <c r="D3" s="4"/>
      <c r="E3" s="4"/>
      <c r="F3" s="4"/>
      <c r="G3" s="4"/>
      <c r="H3" s="5">
        <v>10000</v>
      </c>
      <c r="I3" s="4">
        <v>64</v>
      </c>
      <c r="J3" s="5">
        <v>888</v>
      </c>
      <c r="K3" s="5">
        <v>587</v>
      </c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4"/>
      <c r="B4" s="4"/>
      <c r="C4" s="4"/>
      <c r="D4" s="4"/>
      <c r="E4" s="4"/>
      <c r="F4" s="4"/>
      <c r="G4" s="4"/>
      <c r="H4" s="4"/>
      <c r="I4" s="4"/>
      <c r="J4" s="7"/>
      <c r="K4" s="7"/>
      <c r="L4" s="17"/>
      <c r="M4" s="1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.75">
      <c r="A5" s="4"/>
      <c r="B5" s="4"/>
      <c r="C5" s="4"/>
      <c r="D5" s="4"/>
      <c r="E5" s="4"/>
      <c r="F5" s="4"/>
      <c r="G5" s="4"/>
      <c r="H5" s="4"/>
      <c r="I5" s="4"/>
      <c r="J5" s="7"/>
      <c r="K5" s="7"/>
      <c r="L5" s="17"/>
      <c r="M5" s="1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>
      <c r="A6" s="4"/>
      <c r="B6" s="4"/>
      <c r="C6" s="4"/>
      <c r="D6" s="4"/>
      <c r="E6" s="4"/>
      <c r="F6" s="4"/>
      <c r="G6" s="4"/>
      <c r="H6" s="4"/>
      <c r="I6" s="4"/>
      <c r="J6" s="7"/>
      <c r="K6" s="7"/>
      <c r="L6" s="17"/>
      <c r="M6" s="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4"/>
      <c r="B7" s="4"/>
      <c r="C7" s="4"/>
      <c r="D7" s="4"/>
      <c r="E7" s="4"/>
      <c r="F7" s="4"/>
      <c r="G7" s="4"/>
      <c r="H7" s="4"/>
      <c r="I7" s="4"/>
      <c r="J7" s="7"/>
      <c r="K7" s="7"/>
      <c r="L7" s="17"/>
      <c r="M7" s="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10"/>
      <c r="B8" s="10" t="s">
        <v>2</v>
      </c>
      <c r="C8" s="18">
        <v>0</v>
      </c>
      <c r="D8" s="10" t="s">
        <v>5</v>
      </c>
      <c r="E8" s="18">
        <f>J1</f>
        <v>-0.44799999999999995</v>
      </c>
      <c r="F8" s="10" t="s">
        <v>3</v>
      </c>
      <c r="G8" s="22">
        <f>K1</f>
        <v>3.109</v>
      </c>
      <c r="H8" s="4"/>
      <c r="I8" s="4"/>
      <c r="J8" s="7"/>
      <c r="K8" s="7"/>
      <c r="L8" s="1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8.75" customHeight="1">
      <c r="A9" s="10"/>
      <c r="B9" s="10"/>
      <c r="C9" s="10"/>
      <c r="D9" s="10"/>
      <c r="E9" s="10"/>
      <c r="F9" s="10"/>
      <c r="G9" s="4"/>
      <c r="H9" s="4"/>
      <c r="I9" s="4"/>
      <c r="J9" s="20"/>
      <c r="K9" s="20"/>
      <c r="L9" s="1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8.75">
      <c r="A10" s="13" t="s">
        <v>0</v>
      </c>
      <c r="B10" s="13" t="s">
        <v>1</v>
      </c>
      <c r="C10" s="14"/>
      <c r="D10" s="14"/>
      <c r="E10" s="15"/>
      <c r="F10" s="3"/>
      <c r="G10" s="4"/>
      <c r="H10" s="4"/>
      <c r="I10" s="4"/>
      <c r="J10" s="7"/>
      <c r="K10" s="7"/>
      <c r="L10" s="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16">
        <f>H1</f>
        <v>3.3333333333333335</v>
      </c>
      <c r="B11" s="5">
        <v>0</v>
      </c>
      <c r="C11" s="5"/>
      <c r="D11" s="5"/>
      <c r="E11" s="5"/>
      <c r="F11" s="5"/>
      <c r="G11" s="4"/>
      <c r="H11" s="4"/>
      <c r="I11" s="4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>
      <c r="A12" s="16">
        <f>H1</f>
        <v>3.3333333333333335</v>
      </c>
      <c r="B12" s="16">
        <f>A12*($E$8*A12+$G$8)</f>
        <v>5.385555555555556</v>
      </c>
      <c r="C12" s="5"/>
      <c r="D12" s="5"/>
      <c r="E12" s="5"/>
      <c r="F12" s="5"/>
      <c r="G12" s="4"/>
      <c r="H12" s="4"/>
      <c r="I12" s="4"/>
      <c r="J12" s="1"/>
      <c r="K12" s="1"/>
      <c r="L12" s="2"/>
      <c r="M12" s="2"/>
      <c r="N12" s="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3">
        <v>0</v>
      </c>
      <c r="B13" s="4"/>
      <c r="C13" s="4"/>
      <c r="D13" s="4"/>
      <c r="E13" s="4">
        <v>0</v>
      </c>
      <c r="F13" s="5"/>
      <c r="G13" s="4"/>
      <c r="H13" s="4"/>
      <c r="I13" s="4"/>
      <c r="J13" s="1"/>
      <c r="K13" s="1"/>
      <c r="L13" s="2"/>
      <c r="M13" s="2"/>
      <c r="N13" s="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.75">
      <c r="A14" s="6">
        <f>H1</f>
        <v>3.3333333333333335</v>
      </c>
      <c r="B14" s="4"/>
      <c r="C14" s="4"/>
      <c r="D14" s="4"/>
      <c r="E14" s="4">
        <v>0</v>
      </c>
      <c r="F14" s="5"/>
      <c r="G14" s="4"/>
      <c r="H14" s="4"/>
      <c r="I14" s="4"/>
      <c r="J14" s="1"/>
      <c r="K14" s="28" t="s">
        <v>0</v>
      </c>
      <c r="L14" s="31">
        <f>H1</f>
        <v>3.3333333333333335</v>
      </c>
      <c r="M14" s="2"/>
      <c r="N14" s="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2.75">
      <c r="A15" s="6">
        <f>A14</f>
        <v>3.3333333333333335</v>
      </c>
      <c r="B15" s="4"/>
      <c r="C15" s="4"/>
      <c r="D15" s="4"/>
      <c r="E15" s="6">
        <f>$C$8*A15*A15+$E$8*A15+$G$8</f>
        <v>1.6156666666666668</v>
      </c>
      <c r="F15" s="5"/>
      <c r="G15" s="4"/>
      <c r="H15" s="4"/>
      <c r="I15" s="4"/>
      <c r="J15" s="1"/>
      <c r="K15" s="28" t="s">
        <v>8</v>
      </c>
      <c r="L15" s="32">
        <f>L14*($E$8*L14+$G$8)</f>
        <v>5.385555555555556</v>
      </c>
      <c r="M15" s="2"/>
      <c r="N15" s="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.75">
      <c r="A16" s="6">
        <v>0</v>
      </c>
      <c r="B16" s="4"/>
      <c r="C16" s="4"/>
      <c r="D16" s="4"/>
      <c r="E16" s="6">
        <f>E15</f>
        <v>1.6156666666666668</v>
      </c>
      <c r="F16" s="5"/>
      <c r="G16" s="4"/>
      <c r="H16" s="4"/>
      <c r="I16" s="4"/>
      <c r="J16" s="1"/>
      <c r="K16" s="28"/>
      <c r="L16" s="2"/>
      <c r="M16" s="2"/>
      <c r="N16" s="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>
      <c r="A17" s="6">
        <v>0</v>
      </c>
      <c r="B17" s="4"/>
      <c r="C17" s="4"/>
      <c r="D17" s="4"/>
      <c r="E17" s="6">
        <v>0</v>
      </c>
      <c r="F17" s="5"/>
      <c r="G17" s="4"/>
      <c r="H17" s="4"/>
      <c r="I17" s="4"/>
      <c r="J17" s="1"/>
      <c r="K17" s="1"/>
      <c r="L17" s="2"/>
      <c r="M17" s="2"/>
      <c r="N17" s="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6">
        <v>-1</v>
      </c>
      <c r="B18" s="6">
        <f aca="true" t="shared" si="0" ref="B18:B49">$C$8*A18*A18+$E$8*A18+$G$8</f>
        <v>3.557</v>
      </c>
      <c r="C18" s="5"/>
      <c r="D18" s="16">
        <f aca="true" t="shared" si="1" ref="D18:D49">A18*($E$8*A18+$G$8)</f>
        <v>-3.557</v>
      </c>
      <c r="E18" s="16"/>
      <c r="F18" s="5"/>
      <c r="G18" s="4"/>
      <c r="H18" s="4"/>
      <c r="I18" s="4"/>
      <c r="J18" s="1"/>
      <c r="K18" s="1"/>
      <c r="L18" s="2"/>
      <c r="M18" s="11" t="s">
        <v>4</v>
      </c>
      <c r="N18" s="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6">
        <f aca="true" t="shared" si="2" ref="A19:A50">A18+0.1</f>
        <v>-0.9</v>
      </c>
      <c r="B19" s="6">
        <f t="shared" si="0"/>
        <v>3.5122</v>
      </c>
      <c r="C19" s="5"/>
      <c r="D19" s="16">
        <f t="shared" si="1"/>
        <v>-3.16098</v>
      </c>
      <c r="E19" s="16"/>
      <c r="F19" s="5"/>
      <c r="G19" s="4"/>
      <c r="H19" s="4"/>
      <c r="I19" s="4"/>
      <c r="J19" s="1"/>
      <c r="K19" s="1"/>
      <c r="L19" s="2"/>
      <c r="M19" s="2"/>
      <c r="N19" s="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6">
        <f t="shared" si="2"/>
        <v>-0.8</v>
      </c>
      <c r="B20" s="6">
        <f t="shared" si="0"/>
        <v>3.4674</v>
      </c>
      <c r="C20" s="5"/>
      <c r="D20" s="16">
        <f t="shared" si="1"/>
        <v>-2.7739200000000004</v>
      </c>
      <c r="E20" s="16"/>
      <c r="F20" s="5"/>
      <c r="G20" s="4"/>
      <c r="H20" s="4"/>
      <c r="I20" s="4"/>
      <c r="J20" s="1"/>
      <c r="K20" s="1"/>
      <c r="L20" s="2"/>
      <c r="M20" s="2"/>
      <c r="N20" s="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2.75">
      <c r="A21" s="6">
        <f t="shared" si="2"/>
        <v>-0.7000000000000001</v>
      </c>
      <c r="B21" s="6">
        <f t="shared" si="0"/>
        <v>3.4226</v>
      </c>
      <c r="C21" s="5"/>
      <c r="D21" s="16">
        <f t="shared" si="1"/>
        <v>-2.3958200000000005</v>
      </c>
      <c r="E21" s="16"/>
      <c r="F21" s="5"/>
      <c r="G21" s="4"/>
      <c r="H21" s="4"/>
      <c r="I21" s="4"/>
      <c r="J21" s="1"/>
      <c r="K21" s="1"/>
      <c r="L21" s="2"/>
      <c r="M21" s="2"/>
      <c r="N21" s="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2.75">
      <c r="A22" s="6">
        <f t="shared" si="2"/>
        <v>-0.6000000000000001</v>
      </c>
      <c r="B22" s="6">
        <f t="shared" si="0"/>
        <v>3.3778</v>
      </c>
      <c r="C22" s="5"/>
      <c r="D22" s="16">
        <f t="shared" si="1"/>
        <v>-2.0266800000000003</v>
      </c>
      <c r="E22" s="16"/>
      <c r="F22" s="5"/>
      <c r="G22" s="4"/>
      <c r="H22" s="4"/>
      <c r="I22" s="4"/>
      <c r="J22" s="1"/>
      <c r="K22" s="1"/>
      <c r="L22" s="2"/>
      <c r="M22" s="2"/>
      <c r="N22" s="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6">
        <f t="shared" si="2"/>
        <v>-0.5000000000000001</v>
      </c>
      <c r="B23" s="6">
        <f t="shared" si="0"/>
        <v>3.333</v>
      </c>
      <c r="C23" s="5"/>
      <c r="D23" s="16">
        <f t="shared" si="1"/>
        <v>-1.6665000000000005</v>
      </c>
      <c r="E23" s="16"/>
      <c r="F23" s="5"/>
      <c r="G23" s="4"/>
      <c r="H23" s="4"/>
      <c r="I23" s="4"/>
      <c r="J23" s="1"/>
      <c r="K23" s="1"/>
      <c r="L23" s="2"/>
      <c r="M23" s="2"/>
      <c r="N23" s="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.75">
      <c r="A24" s="6">
        <f t="shared" si="2"/>
        <v>-0.40000000000000013</v>
      </c>
      <c r="B24" s="6">
        <f t="shared" si="0"/>
        <v>3.2882000000000002</v>
      </c>
      <c r="C24" s="5"/>
      <c r="D24" s="16">
        <f t="shared" si="1"/>
        <v>-1.3152800000000004</v>
      </c>
      <c r="E24" s="16"/>
      <c r="F24" s="5"/>
      <c r="G24" s="4"/>
      <c r="H24" s="4"/>
      <c r="I24" s="4"/>
      <c r="J24" s="1"/>
      <c r="K24" s="1"/>
      <c r="L24" s="2"/>
      <c r="M24" s="2"/>
      <c r="N24" s="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>
      <c r="A25" s="6">
        <f t="shared" si="2"/>
        <v>-0.30000000000000016</v>
      </c>
      <c r="B25" s="6">
        <f t="shared" si="0"/>
        <v>3.2434</v>
      </c>
      <c r="C25" s="5"/>
      <c r="D25" s="16">
        <f t="shared" si="1"/>
        <v>-0.9730200000000004</v>
      </c>
      <c r="E25" s="16"/>
      <c r="F25" s="5"/>
      <c r="G25" s="4"/>
      <c r="H25" s="4"/>
      <c r="I25" s="4"/>
      <c r="J25" s="1"/>
      <c r="K25" s="1"/>
      <c r="L25" s="2"/>
      <c r="M25" s="2"/>
      <c r="N25" s="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>
      <c r="A26" s="6">
        <f t="shared" si="2"/>
        <v>-0.20000000000000015</v>
      </c>
      <c r="B26" s="6">
        <f t="shared" si="0"/>
        <v>3.1986</v>
      </c>
      <c r="C26" s="5"/>
      <c r="D26" s="16">
        <f t="shared" si="1"/>
        <v>-0.6397200000000005</v>
      </c>
      <c r="E26" s="16"/>
      <c r="F26" s="5"/>
      <c r="G26" s="4"/>
      <c r="H26" s="4"/>
      <c r="I26" s="4"/>
      <c r="J26" s="1"/>
      <c r="K26" s="1"/>
      <c r="L26" s="2"/>
      <c r="M26" s="2"/>
      <c r="N26" s="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>
      <c r="A27" s="6">
        <f t="shared" si="2"/>
        <v>-0.10000000000000014</v>
      </c>
      <c r="B27" s="6">
        <f t="shared" si="0"/>
        <v>3.1538</v>
      </c>
      <c r="C27" s="5"/>
      <c r="D27" s="16">
        <f t="shared" si="1"/>
        <v>-0.31538000000000044</v>
      </c>
      <c r="E27" s="16"/>
      <c r="F27" s="5"/>
      <c r="G27" s="4"/>
      <c r="H27" s="22">
        <f>A17</f>
        <v>0</v>
      </c>
      <c r="I27" s="4"/>
      <c r="J27" s="4"/>
      <c r="K27" s="1"/>
      <c r="L27" s="2"/>
      <c r="M27" s="2"/>
      <c r="N27" s="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>
      <c r="A28" s="6">
        <f t="shared" si="2"/>
        <v>-1.3877787807814457E-16</v>
      </c>
      <c r="B28" s="6">
        <f t="shared" si="0"/>
        <v>3.109</v>
      </c>
      <c r="C28" s="5"/>
      <c r="D28" s="16">
        <f t="shared" si="1"/>
        <v>-4.3146042294495146E-16</v>
      </c>
      <c r="E28" s="16"/>
      <c r="F28" s="5"/>
      <c r="G28" s="4"/>
      <c r="H28" s="22">
        <f>E17</f>
        <v>0</v>
      </c>
      <c r="I28" s="4"/>
      <c r="J28" s="4"/>
      <c r="K28" s="1"/>
      <c r="L28" s="2"/>
      <c r="M28" s="2"/>
      <c r="N28" s="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.75">
      <c r="A29" s="6">
        <f t="shared" si="2"/>
        <v>0.09999999999999987</v>
      </c>
      <c r="B29" s="6">
        <f t="shared" si="0"/>
        <v>3.0642</v>
      </c>
      <c r="C29" s="5"/>
      <c r="D29" s="16">
        <f t="shared" si="1"/>
        <v>0.3064199999999996</v>
      </c>
      <c r="E29" s="16"/>
      <c r="F29" s="5"/>
      <c r="G29" s="4"/>
      <c r="H29" s="12"/>
      <c r="I29" s="4"/>
      <c r="J29" s="4"/>
      <c r="K29" s="1"/>
      <c r="L29" s="2"/>
      <c r="M29" s="2"/>
      <c r="N29" s="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>
      <c r="A30" s="6">
        <f t="shared" si="2"/>
        <v>0.19999999999999987</v>
      </c>
      <c r="B30" s="6">
        <f t="shared" si="0"/>
        <v>3.0194</v>
      </c>
      <c r="C30" s="5"/>
      <c r="D30" s="16">
        <f t="shared" si="1"/>
        <v>0.6038799999999996</v>
      </c>
      <c r="E30" s="16"/>
      <c r="F30" s="5"/>
      <c r="G30" s="4"/>
      <c r="H30" s="22">
        <f>SQRT(H27*H27+H28*H28)</f>
        <v>0</v>
      </c>
      <c r="I30" s="4"/>
      <c r="J30" s="4"/>
      <c r="K30" s="1"/>
      <c r="L30" s="2"/>
      <c r="M30" s="2"/>
      <c r="N30" s="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2.75">
      <c r="A31" s="6">
        <f t="shared" si="2"/>
        <v>0.2999999999999999</v>
      </c>
      <c r="B31" s="6">
        <f t="shared" si="0"/>
        <v>2.9746</v>
      </c>
      <c r="C31" s="5"/>
      <c r="D31" s="16">
        <f t="shared" si="1"/>
        <v>0.8923799999999997</v>
      </c>
      <c r="E31" s="16"/>
      <c r="F31" s="5"/>
      <c r="G31" s="4"/>
      <c r="H31" s="4"/>
      <c r="I31" s="4"/>
      <c r="J31" s="4"/>
      <c r="K31" s="1"/>
      <c r="L31" s="2"/>
      <c r="M31" s="2"/>
      <c r="N31" s="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>
      <c r="A32" s="6">
        <f t="shared" si="2"/>
        <v>0.3999999999999999</v>
      </c>
      <c r="B32" s="6">
        <f t="shared" si="0"/>
        <v>2.9298</v>
      </c>
      <c r="C32" s="5"/>
      <c r="D32" s="16">
        <f t="shared" si="1"/>
        <v>1.1719199999999999</v>
      </c>
      <c r="E32" s="16"/>
      <c r="F32" s="5"/>
      <c r="G32" s="4"/>
      <c r="H32" s="4"/>
      <c r="I32" s="4"/>
      <c r="J32" s="4"/>
      <c r="K32" s="1"/>
      <c r="L32" s="2"/>
      <c r="M32" s="2"/>
      <c r="N32" s="8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>
      <c r="A33" s="6">
        <f t="shared" si="2"/>
        <v>0.4999999999999999</v>
      </c>
      <c r="B33" s="6">
        <f t="shared" si="0"/>
        <v>2.8850000000000002</v>
      </c>
      <c r="C33" s="5"/>
      <c r="D33" s="16">
        <f t="shared" si="1"/>
        <v>1.4425</v>
      </c>
      <c r="E33" s="16"/>
      <c r="F33" s="5"/>
      <c r="G33" s="4"/>
      <c r="H33" s="4"/>
      <c r="I33" s="4"/>
      <c r="J33" s="4"/>
      <c r="K33" s="1"/>
      <c r="L33" s="2"/>
      <c r="M33" s="2"/>
      <c r="N33" s="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>
      <c r="A34" s="6">
        <f t="shared" si="2"/>
        <v>0.5999999999999999</v>
      </c>
      <c r="B34" s="6">
        <f t="shared" si="0"/>
        <v>2.8402000000000003</v>
      </c>
      <c r="C34" s="5"/>
      <c r="D34" s="16">
        <f t="shared" si="1"/>
        <v>1.7041199999999999</v>
      </c>
      <c r="E34" s="16"/>
      <c r="F34" s="5"/>
      <c r="G34" s="4"/>
      <c r="H34" s="4"/>
      <c r="I34" s="4"/>
      <c r="J34" s="4"/>
      <c r="K34" s="1"/>
      <c r="L34" s="2"/>
      <c r="M34" s="2"/>
      <c r="N34" s="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>
      <c r="A35" s="6">
        <f t="shared" si="2"/>
        <v>0.6999999999999998</v>
      </c>
      <c r="B35" s="6">
        <f t="shared" si="0"/>
        <v>2.7954</v>
      </c>
      <c r="C35" s="5"/>
      <c r="D35" s="16">
        <f t="shared" si="1"/>
        <v>1.9567799999999995</v>
      </c>
      <c r="E35" s="16"/>
      <c r="F35" s="5"/>
      <c r="G35" s="4"/>
      <c r="H35" s="4"/>
      <c r="I35" s="4"/>
      <c r="J35" s="4"/>
      <c r="K35" s="1"/>
      <c r="L35" s="2"/>
      <c r="M35" s="2"/>
      <c r="N35" s="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6">
        <f t="shared" si="2"/>
        <v>0.7999999999999998</v>
      </c>
      <c r="B36" s="6">
        <f t="shared" si="0"/>
        <v>2.7506</v>
      </c>
      <c r="C36" s="5"/>
      <c r="D36" s="16">
        <f t="shared" si="1"/>
        <v>2.2004799999999993</v>
      </c>
      <c r="E36" s="16"/>
      <c r="F36" s="5"/>
      <c r="G36" s="4"/>
      <c r="H36" s="4"/>
      <c r="I36" s="4"/>
      <c r="J36" s="4"/>
      <c r="K36" s="1"/>
      <c r="L36" s="2"/>
      <c r="M36" s="2"/>
      <c r="N36" s="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>
      <c r="A37" s="6">
        <f t="shared" si="2"/>
        <v>0.8999999999999998</v>
      </c>
      <c r="B37" s="6">
        <f t="shared" si="0"/>
        <v>2.7058</v>
      </c>
      <c r="C37" s="5"/>
      <c r="D37" s="16">
        <f t="shared" si="1"/>
        <v>2.4352199999999993</v>
      </c>
      <c r="E37" s="16"/>
      <c r="F37" s="5"/>
      <c r="G37" s="4"/>
      <c r="H37" s="4"/>
      <c r="I37" s="4"/>
      <c r="J37" s="4"/>
      <c r="K37" s="1"/>
      <c r="L37" s="2"/>
      <c r="M37" s="2"/>
      <c r="N37" s="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>
      <c r="A38" s="6">
        <f t="shared" si="2"/>
        <v>0.9999999999999998</v>
      </c>
      <c r="B38" s="6">
        <f t="shared" si="0"/>
        <v>2.661</v>
      </c>
      <c r="C38" s="5"/>
      <c r="D38" s="16">
        <f t="shared" si="1"/>
        <v>2.6609999999999996</v>
      </c>
      <c r="E38" s="16"/>
      <c r="F38" s="5"/>
      <c r="G38" s="4"/>
      <c r="H38" s="4"/>
      <c r="I38" s="4"/>
      <c r="J38" s="4"/>
      <c r="K38" s="1"/>
      <c r="L38" s="2"/>
      <c r="M38" s="2"/>
      <c r="N38" s="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6">
        <f t="shared" si="2"/>
        <v>1.0999999999999999</v>
      </c>
      <c r="B39" s="6">
        <f t="shared" si="0"/>
        <v>2.6162</v>
      </c>
      <c r="C39" s="5"/>
      <c r="D39" s="16">
        <f t="shared" si="1"/>
        <v>2.87782</v>
      </c>
      <c r="E39" s="16"/>
      <c r="F39" s="5"/>
      <c r="G39" s="4"/>
      <c r="H39" s="4"/>
      <c r="I39" s="4"/>
      <c r="J39" s="4"/>
      <c r="K39" s="1"/>
      <c r="L39" s="2"/>
      <c r="M39" s="2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6">
        <f t="shared" si="2"/>
        <v>1.2</v>
      </c>
      <c r="B40" s="6">
        <f t="shared" si="0"/>
        <v>2.5714</v>
      </c>
      <c r="C40" s="5"/>
      <c r="D40" s="16">
        <f t="shared" si="1"/>
        <v>3.08568</v>
      </c>
      <c r="E40" s="16"/>
      <c r="F40" s="5"/>
      <c r="G40" s="4"/>
      <c r="H40" s="4"/>
      <c r="I40" s="4"/>
      <c r="J40" s="4"/>
      <c r="K40" s="1"/>
      <c r="L40" s="2"/>
      <c r="M40" s="2"/>
      <c r="N40" s="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6">
        <f t="shared" si="2"/>
        <v>1.3</v>
      </c>
      <c r="B41" s="6">
        <f t="shared" si="0"/>
        <v>2.5266</v>
      </c>
      <c r="C41" s="5"/>
      <c r="D41" s="16">
        <f t="shared" si="1"/>
        <v>3.2845800000000005</v>
      </c>
      <c r="E41" s="16"/>
      <c r="F41" s="5"/>
      <c r="G41" s="4"/>
      <c r="H41" s="4"/>
      <c r="I41" s="4"/>
      <c r="J41" s="4"/>
      <c r="K41" s="1"/>
      <c r="L41" s="2"/>
      <c r="M41" s="2"/>
      <c r="N41" s="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>
      <c r="A42" s="6">
        <f t="shared" si="2"/>
        <v>1.4000000000000001</v>
      </c>
      <c r="B42" s="6">
        <f t="shared" si="0"/>
        <v>2.4818</v>
      </c>
      <c r="C42" s="5"/>
      <c r="D42" s="16">
        <f t="shared" si="1"/>
        <v>3.47452</v>
      </c>
      <c r="E42" s="16"/>
      <c r="F42" s="5"/>
      <c r="G42" s="4"/>
      <c r="H42" s="4"/>
      <c r="I42" s="4"/>
      <c r="J42" s="4"/>
      <c r="K42" s="1"/>
      <c r="L42" s="2"/>
      <c r="M42" s="2"/>
      <c r="N42" s="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>
      <c r="A43" s="6">
        <f t="shared" si="2"/>
        <v>1.5000000000000002</v>
      </c>
      <c r="B43" s="6">
        <f t="shared" si="0"/>
        <v>2.437</v>
      </c>
      <c r="C43" s="5"/>
      <c r="D43" s="16">
        <f t="shared" si="1"/>
        <v>3.6555000000000004</v>
      </c>
      <c r="E43" s="16"/>
      <c r="F43" s="4"/>
      <c r="G43" s="4"/>
      <c r="H43" s="4"/>
      <c r="I43" s="4"/>
      <c r="J43" s="4"/>
      <c r="K43" s="1"/>
      <c r="L43" s="2"/>
      <c r="M43" s="2"/>
      <c r="N43" s="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>
      <c r="A44" s="6">
        <f t="shared" si="2"/>
        <v>1.6000000000000003</v>
      </c>
      <c r="B44" s="6">
        <f t="shared" si="0"/>
        <v>2.3922</v>
      </c>
      <c r="C44" s="5"/>
      <c r="D44" s="16">
        <f t="shared" si="1"/>
        <v>3.8275200000000007</v>
      </c>
      <c r="E44" s="16"/>
      <c r="F44" s="4"/>
      <c r="G44" s="4"/>
      <c r="H44" s="4"/>
      <c r="I44" s="4"/>
      <c r="J44" s="4"/>
      <c r="K44" s="1"/>
      <c r="L44" s="2"/>
      <c r="M44" s="2"/>
      <c r="N44" s="8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6">
        <f t="shared" si="2"/>
        <v>1.7000000000000004</v>
      </c>
      <c r="B45" s="6">
        <f t="shared" si="0"/>
        <v>2.3474</v>
      </c>
      <c r="C45" s="5"/>
      <c r="D45" s="16">
        <f t="shared" si="1"/>
        <v>3.990580000000001</v>
      </c>
      <c r="E45" s="16"/>
      <c r="F45" s="4"/>
      <c r="G45" s="4"/>
      <c r="H45" s="4"/>
      <c r="I45" s="4"/>
      <c r="J45" s="4"/>
      <c r="K45" s="1"/>
      <c r="L45" s="2"/>
      <c r="M45" s="2"/>
      <c r="N45" s="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>
      <c r="A46" s="6">
        <f t="shared" si="2"/>
        <v>1.8000000000000005</v>
      </c>
      <c r="B46" s="6">
        <f t="shared" si="0"/>
        <v>2.3026</v>
      </c>
      <c r="C46" s="5"/>
      <c r="D46" s="16">
        <f t="shared" si="1"/>
        <v>4.144680000000001</v>
      </c>
      <c r="E46" s="16"/>
      <c r="F46" s="4"/>
      <c r="G46" s="4"/>
      <c r="H46" s="4"/>
      <c r="I46" s="4"/>
      <c r="J46" s="4"/>
      <c r="K46" s="1"/>
      <c r="L46" s="2"/>
      <c r="M46" s="2"/>
      <c r="N46" s="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.75">
      <c r="A47" s="6">
        <f t="shared" si="2"/>
        <v>1.9000000000000006</v>
      </c>
      <c r="B47" s="6">
        <f t="shared" si="0"/>
        <v>2.2577999999999996</v>
      </c>
      <c r="C47" s="5"/>
      <c r="D47" s="16">
        <f t="shared" si="1"/>
        <v>4.289820000000001</v>
      </c>
      <c r="E47" s="16"/>
      <c r="F47" s="4"/>
      <c r="G47" s="4"/>
      <c r="H47" s="4"/>
      <c r="I47" s="4"/>
      <c r="J47" s="4"/>
      <c r="K47" s="1"/>
      <c r="L47" s="2"/>
      <c r="M47" s="2"/>
      <c r="N47" s="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>
      <c r="A48" s="6">
        <f t="shared" si="2"/>
        <v>2.0000000000000004</v>
      </c>
      <c r="B48" s="6">
        <f t="shared" si="0"/>
        <v>2.213</v>
      </c>
      <c r="C48" s="5"/>
      <c r="D48" s="16">
        <f t="shared" si="1"/>
        <v>4.426000000000001</v>
      </c>
      <c r="E48" s="16"/>
      <c r="F48" s="4"/>
      <c r="G48" s="4"/>
      <c r="H48" s="4"/>
      <c r="I48" s="4"/>
      <c r="J48" s="4"/>
      <c r="K48" s="1"/>
      <c r="L48" s="2"/>
      <c r="M48" s="2"/>
      <c r="N48" s="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>
      <c r="A49" s="6">
        <f t="shared" si="2"/>
        <v>2.1000000000000005</v>
      </c>
      <c r="B49" s="6">
        <f t="shared" si="0"/>
        <v>2.1681999999999997</v>
      </c>
      <c r="C49" s="5"/>
      <c r="D49" s="16">
        <f t="shared" si="1"/>
        <v>4.5532200000000005</v>
      </c>
      <c r="E49" s="16"/>
      <c r="F49" s="4"/>
      <c r="G49" s="4"/>
      <c r="H49" s="4"/>
      <c r="I49" s="4"/>
      <c r="J49" s="4"/>
      <c r="K49" s="1"/>
      <c r="L49" s="2"/>
      <c r="M49" s="2"/>
      <c r="N49" s="8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.75">
      <c r="A50" s="6">
        <f t="shared" si="2"/>
        <v>2.2000000000000006</v>
      </c>
      <c r="B50" s="6">
        <f aca="true" t="shared" si="3" ref="B50:B81">$C$8*A50*A50+$E$8*A50+$G$8</f>
        <v>2.1233999999999997</v>
      </c>
      <c r="C50" s="5"/>
      <c r="D50" s="16">
        <f aca="true" t="shared" si="4" ref="D50:D81">A50*($E$8*A50+$G$8)</f>
        <v>4.671480000000001</v>
      </c>
      <c r="E50" s="16"/>
      <c r="F50" s="4"/>
      <c r="G50" s="4"/>
      <c r="H50" s="4"/>
      <c r="I50" s="4"/>
      <c r="J50" s="4"/>
      <c r="K50" s="1"/>
      <c r="L50" s="2"/>
      <c r="M50" s="2"/>
      <c r="N50" s="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>
      <c r="A51" s="6">
        <f aca="true" t="shared" si="5" ref="A51:A82">A50+0.1</f>
        <v>2.3000000000000007</v>
      </c>
      <c r="B51" s="6">
        <f t="shared" si="3"/>
        <v>2.0786</v>
      </c>
      <c r="C51" s="5"/>
      <c r="D51" s="16">
        <f t="shared" si="4"/>
        <v>4.780780000000001</v>
      </c>
      <c r="E51" s="16"/>
      <c r="F51" s="8"/>
      <c r="G51" s="4"/>
      <c r="H51" s="4"/>
      <c r="I51" s="4"/>
      <c r="J51" s="4"/>
      <c r="K51" s="1"/>
      <c r="L51" s="2"/>
      <c r="M51" s="2"/>
      <c r="N51" s="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.75">
      <c r="A52" s="6">
        <f t="shared" si="5"/>
        <v>2.400000000000001</v>
      </c>
      <c r="B52" s="6">
        <f t="shared" si="3"/>
        <v>2.0338</v>
      </c>
      <c r="C52" s="5"/>
      <c r="D52" s="16">
        <f t="shared" si="4"/>
        <v>4.881120000000001</v>
      </c>
      <c r="E52" s="16"/>
      <c r="F52" s="8"/>
      <c r="G52" s="4"/>
      <c r="H52" s="4"/>
      <c r="I52" s="4"/>
      <c r="J52" s="4"/>
      <c r="K52" s="1"/>
      <c r="L52" s="2"/>
      <c r="M52" s="2"/>
      <c r="N52" s="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2.75">
      <c r="A53" s="6">
        <f t="shared" si="5"/>
        <v>2.500000000000001</v>
      </c>
      <c r="B53" s="6">
        <f t="shared" si="3"/>
        <v>1.9889999999999997</v>
      </c>
      <c r="C53" s="5"/>
      <c r="D53" s="16">
        <f t="shared" si="4"/>
        <v>4.972500000000001</v>
      </c>
      <c r="E53" s="16"/>
      <c r="F53" s="4"/>
      <c r="G53" s="4"/>
      <c r="H53" s="4"/>
      <c r="I53" s="4"/>
      <c r="J53" s="4"/>
      <c r="K53" s="1"/>
      <c r="L53" s="2"/>
      <c r="M53" s="2"/>
      <c r="N53" s="8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.75">
      <c r="A54" s="6">
        <f t="shared" si="5"/>
        <v>2.600000000000001</v>
      </c>
      <c r="B54" s="6">
        <f t="shared" si="3"/>
        <v>1.9441999999999997</v>
      </c>
      <c r="C54" s="5"/>
      <c r="D54" s="16">
        <f t="shared" si="4"/>
        <v>5.054920000000001</v>
      </c>
      <c r="E54" s="16"/>
      <c r="F54" s="4"/>
      <c r="G54" s="4"/>
      <c r="H54" s="4"/>
      <c r="I54" s="4"/>
      <c r="J54" s="4"/>
      <c r="K54" s="1"/>
      <c r="L54" s="2"/>
      <c r="M54" s="2"/>
      <c r="N54" s="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6">
        <f t="shared" si="5"/>
        <v>2.700000000000001</v>
      </c>
      <c r="B55" s="6">
        <f t="shared" si="3"/>
        <v>1.8993999999999995</v>
      </c>
      <c r="C55" s="5"/>
      <c r="D55" s="16">
        <f t="shared" si="4"/>
        <v>5.128380000000001</v>
      </c>
      <c r="E55" s="16"/>
      <c r="F55" s="4"/>
      <c r="G55" s="4"/>
      <c r="H55" s="4"/>
      <c r="I55" s="4"/>
      <c r="J55" s="4"/>
      <c r="K55" s="1"/>
      <c r="L55" s="2"/>
      <c r="M55" s="2"/>
      <c r="N55" s="8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6">
        <f t="shared" si="5"/>
        <v>2.800000000000001</v>
      </c>
      <c r="B56" s="6">
        <f t="shared" si="3"/>
        <v>1.8545999999999996</v>
      </c>
      <c r="C56" s="5"/>
      <c r="D56" s="16">
        <f t="shared" si="4"/>
        <v>5.192880000000001</v>
      </c>
      <c r="E56" s="16"/>
      <c r="F56" s="8"/>
      <c r="G56" s="8"/>
      <c r="H56" s="8"/>
      <c r="I56" s="8"/>
      <c r="J56" s="8"/>
      <c r="K56" s="2"/>
      <c r="L56" s="2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7" ht="12.75">
      <c r="A57" s="24">
        <f t="shared" si="5"/>
        <v>2.9000000000000012</v>
      </c>
      <c r="B57" s="24">
        <f t="shared" si="3"/>
        <v>1.8097999999999996</v>
      </c>
      <c r="C57" s="25"/>
      <c r="D57" s="26">
        <f t="shared" si="4"/>
        <v>5.248420000000001</v>
      </c>
      <c r="E57" s="26"/>
      <c r="F57" s="27"/>
      <c r="G57" s="19"/>
    </row>
    <row r="58" spans="1:7" ht="12.75">
      <c r="A58" s="24">
        <f t="shared" si="5"/>
        <v>3.0000000000000013</v>
      </c>
      <c r="B58" s="24">
        <f t="shared" si="3"/>
        <v>1.7649999999999995</v>
      </c>
      <c r="C58" s="25"/>
      <c r="D58" s="26">
        <f t="shared" si="4"/>
        <v>5.295000000000001</v>
      </c>
      <c r="E58" s="26"/>
      <c r="F58" s="27"/>
      <c r="G58" s="19"/>
    </row>
    <row r="59" spans="1:7" ht="12.75">
      <c r="A59" s="24">
        <f t="shared" si="5"/>
        <v>3.1000000000000014</v>
      </c>
      <c r="B59" s="24">
        <f t="shared" si="3"/>
        <v>1.7201999999999995</v>
      </c>
      <c r="C59" s="25"/>
      <c r="D59" s="26">
        <f t="shared" si="4"/>
        <v>5.332620000000001</v>
      </c>
      <c r="E59" s="26"/>
      <c r="F59" s="27"/>
      <c r="G59" s="19"/>
    </row>
    <row r="60" spans="1:7" ht="12.75">
      <c r="A60" s="24">
        <f t="shared" si="5"/>
        <v>3.2000000000000015</v>
      </c>
      <c r="B60" s="24">
        <f t="shared" si="3"/>
        <v>1.6753999999999996</v>
      </c>
      <c r="C60" s="25"/>
      <c r="D60" s="26">
        <f t="shared" si="4"/>
        <v>5.361280000000001</v>
      </c>
      <c r="E60" s="26"/>
      <c r="F60" s="27"/>
      <c r="G60" s="19"/>
    </row>
    <row r="61" spans="1:7" ht="12.75">
      <c r="A61" s="24">
        <f t="shared" si="5"/>
        <v>3.3000000000000016</v>
      </c>
      <c r="B61" s="24">
        <f t="shared" si="3"/>
        <v>1.6305999999999994</v>
      </c>
      <c r="C61" s="25"/>
      <c r="D61" s="26">
        <f t="shared" si="4"/>
        <v>5.380980000000001</v>
      </c>
      <c r="E61" s="26"/>
      <c r="F61" s="27"/>
      <c r="G61" s="19"/>
    </row>
    <row r="62" spans="1:7" ht="12.75">
      <c r="A62" s="24">
        <f t="shared" si="5"/>
        <v>3.4000000000000017</v>
      </c>
      <c r="B62" s="24">
        <f t="shared" si="3"/>
        <v>1.5857999999999994</v>
      </c>
      <c r="C62" s="25"/>
      <c r="D62" s="26">
        <f t="shared" si="4"/>
        <v>5.391720000000001</v>
      </c>
      <c r="E62" s="26"/>
      <c r="F62" s="27"/>
      <c r="G62" s="19"/>
    </row>
    <row r="63" spans="1:7" ht="12.75">
      <c r="A63" s="24">
        <f t="shared" si="5"/>
        <v>3.5000000000000018</v>
      </c>
      <c r="B63" s="24">
        <f t="shared" si="3"/>
        <v>1.5409999999999993</v>
      </c>
      <c r="C63" s="25"/>
      <c r="D63" s="26">
        <f t="shared" si="4"/>
        <v>5.3935</v>
      </c>
      <c r="E63" s="26"/>
      <c r="F63" s="27"/>
      <c r="G63" s="19"/>
    </row>
    <row r="64" spans="1:7" ht="12.75">
      <c r="A64" s="24">
        <f t="shared" si="5"/>
        <v>3.600000000000002</v>
      </c>
      <c r="B64" s="24">
        <f t="shared" si="3"/>
        <v>1.4961999999999993</v>
      </c>
      <c r="C64" s="25"/>
      <c r="D64" s="26">
        <f t="shared" si="4"/>
        <v>5.38632</v>
      </c>
      <c r="E64" s="26"/>
      <c r="F64" s="27"/>
      <c r="G64" s="19"/>
    </row>
    <row r="65" spans="1:7" ht="12.75">
      <c r="A65" s="24">
        <f t="shared" si="5"/>
        <v>3.700000000000002</v>
      </c>
      <c r="B65" s="24">
        <f t="shared" si="3"/>
        <v>1.4513999999999994</v>
      </c>
      <c r="C65" s="25"/>
      <c r="D65" s="26">
        <f t="shared" si="4"/>
        <v>5.37018</v>
      </c>
      <c r="E65" s="26"/>
      <c r="F65" s="27"/>
      <c r="G65" s="19"/>
    </row>
    <row r="66" spans="1:7" ht="12.75">
      <c r="A66" s="24">
        <f t="shared" si="5"/>
        <v>3.800000000000002</v>
      </c>
      <c r="B66" s="24">
        <f t="shared" si="3"/>
        <v>1.4065999999999992</v>
      </c>
      <c r="C66" s="25"/>
      <c r="D66" s="26">
        <f t="shared" si="4"/>
        <v>5.345079999999999</v>
      </c>
      <c r="E66" s="26"/>
      <c r="F66" s="27"/>
      <c r="G66" s="19"/>
    </row>
    <row r="67" spans="1:7" ht="12.75">
      <c r="A67" s="24">
        <f t="shared" si="5"/>
        <v>3.900000000000002</v>
      </c>
      <c r="B67" s="24">
        <f t="shared" si="3"/>
        <v>1.3617999999999992</v>
      </c>
      <c r="C67" s="25"/>
      <c r="D67" s="26">
        <f t="shared" si="4"/>
        <v>5.31102</v>
      </c>
      <c r="E67" s="26"/>
      <c r="F67" s="27"/>
      <c r="G67" s="19"/>
    </row>
    <row r="68" spans="1:7" ht="12.75">
      <c r="A68" s="24">
        <f t="shared" si="5"/>
        <v>4.000000000000002</v>
      </c>
      <c r="B68" s="24">
        <f t="shared" si="3"/>
        <v>1.3169999999999993</v>
      </c>
      <c r="C68" s="25"/>
      <c r="D68" s="26">
        <f t="shared" si="4"/>
        <v>5.268</v>
      </c>
      <c r="E68" s="26"/>
      <c r="F68" s="27"/>
      <c r="G68" s="19"/>
    </row>
    <row r="69" spans="1:7" ht="12.75">
      <c r="A69" s="24">
        <f t="shared" si="5"/>
        <v>4.100000000000001</v>
      </c>
      <c r="B69" s="24">
        <f t="shared" si="3"/>
        <v>1.2721999999999996</v>
      </c>
      <c r="C69" s="25"/>
      <c r="D69" s="26">
        <f t="shared" si="4"/>
        <v>5.21602</v>
      </c>
      <c r="E69" s="27"/>
      <c r="F69" s="27"/>
      <c r="G69" s="19"/>
    </row>
    <row r="70" spans="1:7" ht="12.75">
      <c r="A70" s="24">
        <f t="shared" si="5"/>
        <v>4.200000000000001</v>
      </c>
      <c r="B70" s="24">
        <f t="shared" si="3"/>
        <v>1.2273999999999996</v>
      </c>
      <c r="C70" s="25"/>
      <c r="D70" s="26">
        <f t="shared" si="4"/>
        <v>5.15508</v>
      </c>
      <c r="E70" s="27"/>
      <c r="F70" s="27"/>
      <c r="G70" s="19"/>
    </row>
    <row r="71" spans="1:6" ht="12.75">
      <c r="A71" s="24">
        <f t="shared" si="5"/>
        <v>4.300000000000001</v>
      </c>
      <c r="B71" s="24">
        <f t="shared" si="3"/>
        <v>1.1825999999999999</v>
      </c>
      <c r="C71" s="25"/>
      <c r="D71" s="26">
        <f t="shared" si="4"/>
        <v>5.08518</v>
      </c>
      <c r="E71" s="27"/>
      <c r="F71" s="27"/>
    </row>
    <row r="72" spans="1:6" ht="12.75">
      <c r="A72" s="24">
        <f t="shared" si="5"/>
        <v>4.4</v>
      </c>
      <c r="B72" s="24">
        <f t="shared" si="3"/>
        <v>1.1378</v>
      </c>
      <c r="C72" s="25"/>
      <c r="D72" s="26">
        <f t="shared" si="4"/>
        <v>5.00632</v>
      </c>
      <c r="E72" s="27"/>
      <c r="F72" s="27"/>
    </row>
    <row r="73" spans="1:6" ht="12.75">
      <c r="A73" s="24">
        <f t="shared" si="5"/>
        <v>4.5</v>
      </c>
      <c r="B73" s="24">
        <f t="shared" si="3"/>
        <v>1.093</v>
      </c>
      <c r="C73" s="25"/>
      <c r="D73" s="26">
        <f t="shared" si="4"/>
        <v>4.9185</v>
      </c>
      <c r="E73" s="27"/>
      <c r="F73" s="27"/>
    </row>
    <row r="74" spans="1:6" ht="12.75">
      <c r="A74" s="24">
        <f t="shared" si="5"/>
        <v>4.6</v>
      </c>
      <c r="B74" s="24">
        <f t="shared" si="3"/>
        <v>1.0482000000000005</v>
      </c>
      <c r="C74" s="25"/>
      <c r="D74" s="26">
        <f t="shared" si="4"/>
        <v>4.821720000000002</v>
      </c>
      <c r="E74" s="27"/>
      <c r="F74" s="27"/>
    </row>
    <row r="75" spans="1:6" ht="12.75">
      <c r="A75" s="24">
        <f t="shared" si="5"/>
        <v>4.699999999999999</v>
      </c>
      <c r="B75" s="24">
        <f t="shared" si="3"/>
        <v>1.0034000000000005</v>
      </c>
      <c r="C75" s="25"/>
      <c r="D75" s="26">
        <f t="shared" si="4"/>
        <v>4.715980000000002</v>
      </c>
      <c r="E75" s="27"/>
      <c r="F75" s="27"/>
    </row>
    <row r="76" spans="1:6" ht="12.75">
      <c r="A76" s="24">
        <f t="shared" si="5"/>
        <v>4.799999999999999</v>
      </c>
      <c r="B76" s="24">
        <f t="shared" si="3"/>
        <v>0.9586000000000006</v>
      </c>
      <c r="C76" s="25"/>
      <c r="D76" s="26">
        <f t="shared" si="4"/>
        <v>4.601280000000002</v>
      </c>
      <c r="E76" s="27"/>
      <c r="F76" s="27"/>
    </row>
    <row r="77" spans="1:6" ht="12.75">
      <c r="A77" s="24">
        <f t="shared" si="5"/>
        <v>4.899999999999999</v>
      </c>
      <c r="B77" s="24">
        <f t="shared" si="3"/>
        <v>0.9138000000000011</v>
      </c>
      <c r="C77" s="25"/>
      <c r="D77" s="26">
        <f t="shared" si="4"/>
        <v>4.4776200000000035</v>
      </c>
      <c r="E77" s="27"/>
      <c r="F77" s="27"/>
    </row>
    <row r="78" spans="1:6" ht="12.75">
      <c r="A78" s="24">
        <f t="shared" si="5"/>
        <v>4.999999999999998</v>
      </c>
      <c r="B78" s="24">
        <f t="shared" si="3"/>
        <v>0.8690000000000011</v>
      </c>
      <c r="C78" s="25"/>
      <c r="D78" s="26">
        <f t="shared" si="4"/>
        <v>4.345000000000004</v>
      </c>
      <c r="E78" s="27"/>
      <c r="F78" s="27"/>
    </row>
    <row r="79" spans="1:6" ht="12.75">
      <c r="A79" s="24">
        <f t="shared" si="5"/>
        <v>5.099999999999998</v>
      </c>
      <c r="B79" s="24">
        <f t="shared" si="3"/>
        <v>0.8242000000000012</v>
      </c>
      <c r="C79" s="25"/>
      <c r="D79" s="26">
        <f t="shared" si="4"/>
        <v>4.203420000000004</v>
      </c>
      <c r="E79" s="27"/>
      <c r="F79" s="27"/>
    </row>
    <row r="80" spans="1:6" ht="12.75">
      <c r="A80" s="24">
        <f t="shared" si="5"/>
        <v>5.1999999999999975</v>
      </c>
      <c r="B80" s="24">
        <f t="shared" si="3"/>
        <v>0.7794000000000012</v>
      </c>
      <c r="C80" s="25"/>
      <c r="D80" s="26">
        <f t="shared" si="4"/>
        <v>4.0528800000000045</v>
      </c>
      <c r="E80" s="27"/>
      <c r="F80" s="27"/>
    </row>
    <row r="81" spans="1:6" ht="12.75">
      <c r="A81" s="24">
        <f t="shared" si="5"/>
        <v>5.299999999999997</v>
      </c>
      <c r="B81" s="24">
        <f t="shared" si="3"/>
        <v>0.7346000000000017</v>
      </c>
      <c r="C81" s="25"/>
      <c r="D81" s="26">
        <f t="shared" si="4"/>
        <v>3.8933800000000067</v>
      </c>
      <c r="E81" s="27"/>
      <c r="F81" s="27"/>
    </row>
    <row r="82" spans="1:6" ht="12.75">
      <c r="A82" s="24">
        <f t="shared" si="5"/>
        <v>5.399999999999997</v>
      </c>
      <c r="B82" s="24">
        <f aca="true" t="shared" si="6" ref="B82:B113">$C$8*A82*A82+$E$8*A82+$G$8</f>
        <v>0.6898000000000017</v>
      </c>
      <c r="C82" s="25"/>
      <c r="D82" s="26">
        <f aca="true" t="shared" si="7" ref="D82:D113">A82*($E$8*A82+$G$8)</f>
        <v>3.724920000000007</v>
      </c>
      <c r="E82" s="27"/>
      <c r="F82" s="27"/>
    </row>
    <row r="83" spans="1:6" ht="12.75">
      <c r="A83" s="24">
        <f aca="true" t="shared" si="8" ref="A83:A114">A82+0.1</f>
        <v>5.4999999999999964</v>
      </c>
      <c r="B83" s="24">
        <f t="shared" si="6"/>
        <v>0.6450000000000018</v>
      </c>
      <c r="C83" s="25"/>
      <c r="D83" s="26">
        <f t="shared" si="7"/>
        <v>3.5475000000000074</v>
      </c>
      <c r="E83" s="27"/>
      <c r="F83" s="27"/>
    </row>
    <row r="84" spans="1:6" ht="12.75">
      <c r="A84" s="24">
        <f t="shared" si="8"/>
        <v>5.599999999999996</v>
      </c>
      <c r="B84" s="24">
        <f t="shared" si="6"/>
        <v>0.6002000000000018</v>
      </c>
      <c r="C84" s="25"/>
      <c r="D84" s="26">
        <f t="shared" si="7"/>
        <v>3.361120000000008</v>
      </c>
      <c r="E84" s="27"/>
      <c r="F84" s="27"/>
    </row>
    <row r="85" spans="1:6" ht="12.75">
      <c r="A85" s="24">
        <f t="shared" si="8"/>
        <v>5.699999999999996</v>
      </c>
      <c r="B85" s="24">
        <f t="shared" si="6"/>
        <v>0.5554000000000023</v>
      </c>
      <c r="C85" s="25"/>
      <c r="D85" s="26">
        <f t="shared" si="7"/>
        <v>3.165780000000011</v>
      </c>
      <c r="E85" s="27"/>
      <c r="F85" s="27"/>
    </row>
    <row r="86" spans="1:6" ht="12.75">
      <c r="A86" s="24">
        <f t="shared" si="8"/>
        <v>5.799999999999995</v>
      </c>
      <c r="B86" s="24">
        <f t="shared" si="6"/>
        <v>0.5106000000000024</v>
      </c>
      <c r="C86" s="25"/>
      <c r="D86" s="26">
        <f t="shared" si="7"/>
        <v>2.9614800000000114</v>
      </c>
      <c r="E86" s="27"/>
      <c r="F86" s="27"/>
    </row>
    <row r="87" spans="1:6" ht="12.75">
      <c r="A87" s="24">
        <f t="shared" si="8"/>
        <v>5.899999999999995</v>
      </c>
      <c r="B87" s="24">
        <f t="shared" si="6"/>
        <v>0.46580000000000243</v>
      </c>
      <c r="C87" s="25"/>
      <c r="D87" s="26">
        <f t="shared" si="7"/>
        <v>2.748220000000012</v>
      </c>
      <c r="E87" s="27"/>
      <c r="F87" s="27"/>
    </row>
    <row r="88" spans="1:6" ht="12.75">
      <c r="A88" s="24">
        <f t="shared" si="8"/>
        <v>5.999999999999995</v>
      </c>
      <c r="B88" s="24">
        <f t="shared" si="6"/>
        <v>0.4210000000000025</v>
      </c>
      <c r="C88" s="25"/>
      <c r="D88" s="26">
        <f t="shared" si="7"/>
        <v>2.5260000000000127</v>
      </c>
      <c r="E88" s="27"/>
      <c r="F88" s="27"/>
    </row>
    <row r="89" spans="1:6" ht="12.75">
      <c r="A89" s="24">
        <f t="shared" si="8"/>
        <v>6.099999999999994</v>
      </c>
      <c r="B89" s="24">
        <f t="shared" si="6"/>
        <v>0.376200000000003</v>
      </c>
      <c r="C89" s="25"/>
      <c r="D89" s="26">
        <f t="shared" si="7"/>
        <v>2.294820000000016</v>
      </c>
      <c r="E89" s="27"/>
      <c r="F89" s="27"/>
    </row>
    <row r="90" spans="1:6" ht="12.75">
      <c r="A90" s="24">
        <f t="shared" si="8"/>
        <v>6.199999999999994</v>
      </c>
      <c r="B90" s="24">
        <f t="shared" si="6"/>
        <v>0.331400000000003</v>
      </c>
      <c r="C90" s="25"/>
      <c r="D90" s="26">
        <f t="shared" si="7"/>
        <v>2.0546800000000167</v>
      </c>
      <c r="E90" s="27"/>
      <c r="F90" s="27"/>
    </row>
    <row r="91" spans="1:6" ht="12.75">
      <c r="A91" s="24">
        <f t="shared" si="8"/>
        <v>6.299999999999994</v>
      </c>
      <c r="B91" s="24">
        <f t="shared" si="6"/>
        <v>0.2866000000000031</v>
      </c>
      <c r="C91" s="25"/>
      <c r="D91" s="26">
        <f t="shared" si="7"/>
        <v>1.8055800000000175</v>
      </c>
      <c r="E91" s="27"/>
      <c r="F91" s="27"/>
    </row>
    <row r="92" spans="1:6" ht="12.75">
      <c r="A92" s="24">
        <f t="shared" si="8"/>
        <v>6.399999999999993</v>
      </c>
      <c r="B92" s="24">
        <f t="shared" si="6"/>
        <v>0.24180000000000312</v>
      </c>
      <c r="C92" s="25"/>
      <c r="D92" s="26">
        <f t="shared" si="7"/>
        <v>1.5475200000000184</v>
      </c>
      <c r="E92" s="27"/>
      <c r="F92" s="27"/>
    </row>
    <row r="93" spans="1:6" ht="12.75">
      <c r="A93" s="24">
        <f t="shared" si="8"/>
        <v>6.499999999999993</v>
      </c>
      <c r="B93" s="24">
        <f t="shared" si="6"/>
        <v>0.19700000000000362</v>
      </c>
      <c r="C93" s="25"/>
      <c r="D93" s="26">
        <f t="shared" si="7"/>
        <v>1.2805000000000222</v>
      </c>
      <c r="E93" s="27"/>
      <c r="F93" s="27"/>
    </row>
    <row r="94" spans="1:6" ht="12.75">
      <c r="A94" s="24">
        <f t="shared" si="8"/>
        <v>6.5999999999999925</v>
      </c>
      <c r="B94" s="24">
        <f t="shared" si="6"/>
        <v>0.15220000000000367</v>
      </c>
      <c r="C94" s="25"/>
      <c r="D94" s="26">
        <f t="shared" si="7"/>
        <v>1.004520000000023</v>
      </c>
      <c r="E94" s="27"/>
      <c r="F94" s="27"/>
    </row>
    <row r="95" spans="1:6" ht="12.75">
      <c r="A95" s="24">
        <f t="shared" si="8"/>
        <v>6.699999999999992</v>
      </c>
      <c r="B95" s="24">
        <f t="shared" si="6"/>
        <v>0.10740000000000371</v>
      </c>
      <c r="C95" s="25"/>
      <c r="D95" s="26">
        <f t="shared" si="7"/>
        <v>0.7195800000000241</v>
      </c>
      <c r="E95" s="27"/>
      <c r="F95" s="27"/>
    </row>
    <row r="96" spans="1:6" ht="12.75">
      <c r="A96" s="24">
        <f t="shared" si="8"/>
        <v>6.799999999999992</v>
      </c>
      <c r="B96" s="24">
        <f t="shared" si="6"/>
        <v>0.06260000000000376</v>
      </c>
      <c r="C96" s="25"/>
      <c r="D96" s="26">
        <f t="shared" si="7"/>
        <v>0.4256800000000251</v>
      </c>
      <c r="E96" s="27"/>
      <c r="F96" s="27"/>
    </row>
    <row r="97" spans="1:6" ht="12.75">
      <c r="A97" s="24">
        <f t="shared" si="8"/>
        <v>6.8999999999999915</v>
      </c>
      <c r="B97" s="24">
        <f t="shared" si="6"/>
        <v>0.017800000000004257</v>
      </c>
      <c r="C97" s="25"/>
      <c r="D97" s="26">
        <f t="shared" si="7"/>
        <v>0.12282000000002923</v>
      </c>
      <c r="E97" s="27"/>
      <c r="F97" s="27"/>
    </row>
    <row r="98" spans="1:6" ht="12.75">
      <c r="A98" s="24">
        <f t="shared" si="8"/>
        <v>6.999999999999991</v>
      </c>
      <c r="B98" s="24">
        <f t="shared" si="6"/>
        <v>-0.026999999999995694</v>
      </c>
      <c r="C98" s="25"/>
      <c r="D98" s="26">
        <f t="shared" si="7"/>
        <v>-0.1889999999999696</v>
      </c>
      <c r="E98" s="27"/>
      <c r="F98" s="27"/>
    </row>
    <row r="99" spans="1:6" ht="12.75">
      <c r="A99" s="24">
        <f t="shared" si="8"/>
        <v>7.099999999999991</v>
      </c>
      <c r="B99" s="24">
        <f t="shared" si="6"/>
        <v>-0.07179999999999565</v>
      </c>
      <c r="C99" s="25"/>
      <c r="D99" s="26">
        <f t="shared" si="7"/>
        <v>-0.5097799999999684</v>
      </c>
      <c r="E99" s="27"/>
      <c r="F99" s="27"/>
    </row>
    <row r="100" spans="1:6" ht="12.75">
      <c r="A100" s="24">
        <f t="shared" si="8"/>
        <v>7.19999999999999</v>
      </c>
      <c r="B100" s="24">
        <f t="shared" si="6"/>
        <v>-0.1165999999999956</v>
      </c>
      <c r="C100" s="25"/>
      <c r="D100" s="26">
        <f t="shared" si="7"/>
        <v>-0.8395199999999672</v>
      </c>
      <c r="E100" s="27"/>
      <c r="F100" s="27"/>
    </row>
    <row r="101" spans="1:6" ht="12.75">
      <c r="A101" s="24">
        <f t="shared" si="8"/>
        <v>7.29999999999999</v>
      </c>
      <c r="B101" s="24">
        <f t="shared" si="6"/>
        <v>-0.1613999999999951</v>
      </c>
      <c r="C101" s="25"/>
      <c r="D101" s="26">
        <f t="shared" si="7"/>
        <v>-1.1782199999999627</v>
      </c>
      <c r="E101" s="27"/>
      <c r="F101" s="27"/>
    </row>
    <row r="102" spans="1:6" ht="12.75">
      <c r="A102" s="24">
        <f t="shared" si="8"/>
        <v>7.39999999999999</v>
      </c>
      <c r="B102" s="24">
        <f t="shared" si="6"/>
        <v>-0.20619999999999505</v>
      </c>
      <c r="C102" s="25"/>
      <c r="D102" s="26">
        <f t="shared" si="7"/>
        <v>-1.5258799999999613</v>
      </c>
      <c r="E102" s="27"/>
      <c r="F102" s="27"/>
    </row>
    <row r="103" spans="1:6" ht="12.75">
      <c r="A103" s="24">
        <f t="shared" si="8"/>
        <v>7.499999999999989</v>
      </c>
      <c r="B103" s="24">
        <f t="shared" si="6"/>
        <v>-0.250999999999995</v>
      </c>
      <c r="C103" s="25"/>
      <c r="D103" s="26">
        <f t="shared" si="7"/>
        <v>-1.8824999999999599</v>
      </c>
      <c r="E103" s="27"/>
      <c r="F103" s="27"/>
    </row>
    <row r="104" spans="1:6" ht="12.75">
      <c r="A104" s="24">
        <f t="shared" si="8"/>
        <v>7.599999999999989</v>
      </c>
      <c r="B104" s="24">
        <f t="shared" si="6"/>
        <v>-0.2957999999999945</v>
      </c>
      <c r="C104" s="25"/>
      <c r="D104" s="26">
        <f t="shared" si="7"/>
        <v>-2.248079999999955</v>
      </c>
      <c r="E104" s="27"/>
      <c r="F104" s="27"/>
    </row>
    <row r="105" spans="1:6" ht="12.75">
      <c r="A105" s="24">
        <f t="shared" si="8"/>
        <v>7.699999999999989</v>
      </c>
      <c r="B105" s="24">
        <f t="shared" si="6"/>
        <v>-0.34059999999999446</v>
      </c>
      <c r="C105" s="25"/>
      <c r="D105" s="26">
        <f t="shared" si="7"/>
        <v>-2.6226199999999533</v>
      </c>
      <c r="E105" s="27"/>
      <c r="F105" s="27"/>
    </row>
    <row r="106" spans="1:6" ht="12.75">
      <c r="A106" s="24">
        <f t="shared" si="8"/>
        <v>7.799999999999988</v>
      </c>
      <c r="B106" s="24">
        <f t="shared" si="6"/>
        <v>-0.3853999999999944</v>
      </c>
      <c r="C106" s="25"/>
      <c r="D106" s="26">
        <f t="shared" si="7"/>
        <v>-3.0061199999999517</v>
      </c>
      <c r="E106" s="27"/>
      <c r="F106" s="27"/>
    </row>
    <row r="107" spans="1:6" ht="12.75">
      <c r="A107" s="24">
        <f t="shared" si="8"/>
        <v>7.899999999999988</v>
      </c>
      <c r="B107" s="24">
        <f t="shared" si="6"/>
        <v>-0.43019999999999436</v>
      </c>
      <c r="C107" s="25"/>
      <c r="D107" s="26">
        <f t="shared" si="7"/>
        <v>-3.39857999999995</v>
      </c>
      <c r="E107" s="27"/>
      <c r="F107" s="27"/>
    </row>
    <row r="108" spans="1:6" ht="12.75">
      <c r="A108" s="24">
        <f t="shared" si="8"/>
        <v>7.999999999999988</v>
      </c>
      <c r="B108" s="24">
        <f t="shared" si="6"/>
        <v>-0.47499999999999387</v>
      </c>
      <c r="C108" s="25"/>
      <c r="D108" s="26">
        <f t="shared" si="7"/>
        <v>-3.799999999999945</v>
      </c>
      <c r="E108" s="27"/>
      <c r="F108" s="27"/>
    </row>
    <row r="109" spans="1:6" ht="12.75">
      <c r="A109" s="24">
        <f t="shared" si="8"/>
        <v>8.099999999999987</v>
      </c>
      <c r="B109" s="24">
        <f t="shared" si="6"/>
        <v>-0.5197999999999938</v>
      </c>
      <c r="C109" s="25"/>
      <c r="D109" s="26">
        <f t="shared" si="7"/>
        <v>-4.210379999999943</v>
      </c>
      <c r="E109" s="27"/>
      <c r="F109" s="27"/>
    </row>
    <row r="110" spans="1:6" ht="12.75">
      <c r="A110" s="24">
        <f t="shared" si="8"/>
        <v>8.199999999999987</v>
      </c>
      <c r="B110" s="24">
        <f t="shared" si="6"/>
        <v>-0.5645999999999938</v>
      </c>
      <c r="C110" s="25"/>
      <c r="D110" s="26">
        <f t="shared" si="7"/>
        <v>-4.629719999999941</v>
      </c>
      <c r="E110" s="27"/>
      <c r="F110" s="27"/>
    </row>
    <row r="111" spans="1:6" ht="12.75">
      <c r="A111" s="24">
        <f t="shared" si="8"/>
        <v>8.299999999999986</v>
      </c>
      <c r="B111" s="24">
        <f t="shared" si="6"/>
        <v>-0.6093999999999937</v>
      </c>
      <c r="C111" s="25"/>
      <c r="D111" s="26">
        <f t="shared" si="7"/>
        <v>-5.05801999999994</v>
      </c>
      <c r="E111" s="27"/>
      <c r="F111" s="27"/>
    </row>
    <row r="112" spans="1:6" ht="12.75">
      <c r="A112" s="24">
        <f t="shared" si="8"/>
        <v>8.399999999999986</v>
      </c>
      <c r="B112" s="24">
        <f t="shared" si="6"/>
        <v>-0.6541999999999932</v>
      </c>
      <c r="C112" s="25"/>
      <c r="D112" s="26">
        <f t="shared" si="7"/>
        <v>-5.495279999999934</v>
      </c>
      <c r="E112" s="27"/>
      <c r="F112" s="27"/>
    </row>
    <row r="113" spans="1:6" ht="12.75">
      <c r="A113" s="24">
        <f t="shared" si="8"/>
        <v>8.499999999999986</v>
      </c>
      <c r="B113" s="24">
        <f t="shared" si="6"/>
        <v>-0.6989999999999932</v>
      </c>
      <c r="C113" s="25"/>
      <c r="D113" s="26">
        <f t="shared" si="7"/>
        <v>-5.941499999999932</v>
      </c>
      <c r="E113" s="27"/>
      <c r="F113" s="27"/>
    </row>
    <row r="114" spans="1:6" ht="12.75">
      <c r="A114" s="24">
        <f t="shared" si="8"/>
        <v>8.599999999999985</v>
      </c>
      <c r="B114" s="24">
        <f aca="true" t="shared" si="9" ref="B114:B128">$C$8*A114*A114+$E$8*A114+$G$8</f>
        <v>-0.7437999999999931</v>
      </c>
      <c r="C114" s="25"/>
      <c r="D114" s="26">
        <f aca="true" t="shared" si="10" ref="D114:D128">A114*($E$8*A114+$G$8)</f>
        <v>-6.39667999999993</v>
      </c>
      <c r="E114" s="27"/>
      <c r="F114" s="27"/>
    </row>
    <row r="115" spans="1:6" ht="12.75">
      <c r="A115" s="24">
        <f aca="true" t="shared" si="11" ref="A115:A128">A114+0.1</f>
        <v>8.699999999999985</v>
      </c>
      <c r="B115" s="24">
        <f t="shared" si="9"/>
        <v>-0.7885999999999931</v>
      </c>
      <c r="C115" s="25"/>
      <c r="D115" s="26">
        <f t="shared" si="10"/>
        <v>-6.860819999999928</v>
      </c>
      <c r="E115" s="27"/>
      <c r="F115" s="27"/>
    </row>
    <row r="116" spans="1:6" ht="12.75">
      <c r="A116" s="24">
        <f t="shared" si="11"/>
        <v>8.799999999999985</v>
      </c>
      <c r="B116" s="24">
        <f t="shared" si="9"/>
        <v>-0.8333999999999926</v>
      </c>
      <c r="C116" s="25"/>
      <c r="D116" s="26">
        <f t="shared" si="10"/>
        <v>-7.333919999999922</v>
      </c>
      <c r="E116" s="27"/>
      <c r="F116" s="27"/>
    </row>
    <row r="117" spans="1:6" ht="12.75">
      <c r="A117" s="24">
        <f t="shared" si="11"/>
        <v>8.899999999999984</v>
      </c>
      <c r="B117" s="24">
        <f t="shared" si="9"/>
        <v>-0.8781999999999925</v>
      </c>
      <c r="C117" s="25"/>
      <c r="D117" s="26">
        <f t="shared" si="10"/>
        <v>-7.81597999999992</v>
      </c>
      <c r="E117" s="27"/>
      <c r="F117" s="27"/>
    </row>
    <row r="118" spans="1:6" ht="12.75">
      <c r="A118" s="24">
        <f t="shared" si="11"/>
        <v>8.999999999999984</v>
      </c>
      <c r="B118" s="24">
        <f t="shared" si="9"/>
        <v>-0.922999999999992</v>
      </c>
      <c r="C118" s="25"/>
      <c r="D118" s="26">
        <f t="shared" si="10"/>
        <v>-8.306999999999913</v>
      </c>
      <c r="E118" s="27"/>
      <c r="F118" s="27"/>
    </row>
    <row r="119" spans="1:6" ht="12.75">
      <c r="A119" s="24">
        <f t="shared" si="11"/>
        <v>9.099999999999984</v>
      </c>
      <c r="B119" s="24">
        <f t="shared" si="9"/>
        <v>-0.9677999999999924</v>
      </c>
      <c r="C119" s="25"/>
      <c r="D119" s="26">
        <f t="shared" si="10"/>
        <v>-8.806979999999916</v>
      </c>
      <c r="E119" s="27"/>
      <c r="F119" s="27"/>
    </row>
    <row r="120" spans="1:6" ht="12.75">
      <c r="A120" s="24">
        <f t="shared" si="11"/>
        <v>9.199999999999983</v>
      </c>
      <c r="B120" s="24">
        <f t="shared" si="9"/>
        <v>-1.012599999999992</v>
      </c>
      <c r="C120" s="25"/>
      <c r="D120" s="26">
        <f t="shared" si="10"/>
        <v>-9.31591999999991</v>
      </c>
      <c r="E120" s="27"/>
      <c r="F120" s="27"/>
    </row>
    <row r="121" spans="1:6" ht="12.75">
      <c r="A121" s="24">
        <f t="shared" si="11"/>
        <v>9.299999999999983</v>
      </c>
      <c r="B121" s="24">
        <f t="shared" si="9"/>
        <v>-1.0573999999999923</v>
      </c>
      <c r="C121" s="25"/>
      <c r="D121" s="26">
        <f t="shared" si="10"/>
        <v>-9.83381999999991</v>
      </c>
      <c r="E121" s="27"/>
      <c r="F121" s="27"/>
    </row>
    <row r="122" spans="1:6" ht="12.75">
      <c r="A122" s="24">
        <f t="shared" si="11"/>
        <v>9.399999999999983</v>
      </c>
      <c r="B122" s="24">
        <f t="shared" si="9"/>
        <v>-1.1021999999999919</v>
      </c>
      <c r="C122" s="25"/>
      <c r="D122" s="26">
        <f t="shared" si="10"/>
        <v>-10.360679999999904</v>
      </c>
      <c r="E122" s="27"/>
      <c r="F122" s="27"/>
    </row>
    <row r="123" spans="1:6" ht="12.75">
      <c r="A123" s="24">
        <f t="shared" si="11"/>
        <v>9.499999999999982</v>
      </c>
      <c r="B123" s="24">
        <f t="shared" si="9"/>
        <v>-1.1469999999999914</v>
      </c>
      <c r="C123" s="25"/>
      <c r="D123" s="26">
        <f t="shared" si="10"/>
        <v>-10.896499999999898</v>
      </c>
      <c r="E123" s="27"/>
      <c r="F123" s="27"/>
    </row>
    <row r="124" spans="1:6" ht="12.75">
      <c r="A124" s="24">
        <f t="shared" si="11"/>
        <v>9.599999999999982</v>
      </c>
      <c r="B124" s="24">
        <f t="shared" si="9"/>
        <v>-1.1917999999999918</v>
      </c>
      <c r="C124" s="25"/>
      <c r="D124" s="26">
        <f t="shared" si="10"/>
        <v>-11.4412799999999</v>
      </c>
      <c r="E124" s="27"/>
      <c r="F124" s="27"/>
    </row>
    <row r="125" spans="1:6" ht="12.75">
      <c r="A125" s="24">
        <f t="shared" si="11"/>
        <v>9.699999999999982</v>
      </c>
      <c r="B125" s="24">
        <f t="shared" si="9"/>
        <v>-1.2365999999999913</v>
      </c>
      <c r="C125" s="25"/>
      <c r="D125" s="26">
        <f t="shared" si="10"/>
        <v>-11.995019999999892</v>
      </c>
      <c r="E125" s="27"/>
      <c r="F125" s="27"/>
    </row>
    <row r="126" spans="1:6" ht="12.75">
      <c r="A126" s="24">
        <f t="shared" si="11"/>
        <v>9.799999999999981</v>
      </c>
      <c r="B126" s="24">
        <f t="shared" si="9"/>
        <v>-1.2813999999999908</v>
      </c>
      <c r="C126" s="25"/>
      <c r="D126" s="26">
        <f t="shared" si="10"/>
        <v>-12.557719999999886</v>
      </c>
      <c r="E126" s="27"/>
      <c r="F126" s="27"/>
    </row>
    <row r="127" spans="1:6" ht="12.75">
      <c r="A127" s="24">
        <f t="shared" si="11"/>
        <v>9.89999999999998</v>
      </c>
      <c r="B127" s="24">
        <f t="shared" si="9"/>
        <v>-1.3261999999999912</v>
      </c>
      <c r="C127" s="25"/>
      <c r="D127" s="26">
        <f t="shared" si="10"/>
        <v>-13.129379999999887</v>
      </c>
      <c r="E127" s="27"/>
      <c r="F127" s="27"/>
    </row>
    <row r="128" spans="1:6" ht="12.75">
      <c r="A128" s="24">
        <f t="shared" si="11"/>
        <v>9.99999999999998</v>
      </c>
      <c r="B128" s="24">
        <f t="shared" si="9"/>
        <v>-1.3709999999999907</v>
      </c>
      <c r="C128" s="25"/>
      <c r="D128" s="26">
        <f t="shared" si="10"/>
        <v>-13.70999999999988</v>
      </c>
      <c r="E128" s="27"/>
      <c r="F128" s="2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2001-12-10T07:05:02Z</dcterms:created>
  <dcterms:modified xsi:type="dcterms:W3CDTF">2003-10-04T18:32:36Z</dcterms:modified>
  <cp:category/>
  <cp:version/>
  <cp:contentType/>
  <cp:contentStatus/>
</cp:coreProperties>
</file>