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786" yWindow="65461" windowWidth="15180" windowHeight="10365" activeTab="0"/>
  </bookViews>
  <sheets>
    <sheet name="geometrische Reihe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<sst xmlns="http://schemas.openxmlformats.org/spreadsheetml/2006/main" count="17" uniqueCount="12">
  <si>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q</t>
  </si>
  <si>
    <t>b</t>
  </si>
  <si>
    <t>a1</t>
  </si>
  <si>
    <t>sx</t>
  </si>
  <si>
    <t>sy</t>
  </si>
  <si>
    <t>sn</t>
  </si>
  <si>
    <t>n</t>
  </si>
  <si>
    <r>
      <t>a</t>
    </r>
    <r>
      <rPr>
        <vertAlign val="subscript"/>
        <sz val="11"/>
        <color indexed="9"/>
        <rFont val="Arial"/>
        <family val="2"/>
      </rPr>
      <t>1</t>
    </r>
  </si>
  <si>
    <r>
      <t>s</t>
    </r>
    <r>
      <rPr>
        <vertAlign val="subscript"/>
        <sz val="12"/>
        <color indexed="9"/>
        <rFont val="Arial"/>
        <family val="2"/>
      </rPr>
      <t xml:space="preserve">n  </t>
    </r>
  </si>
  <si>
    <t>Roolfs</t>
  </si>
  <si>
    <t>a2</t>
  </si>
  <si>
    <t>a3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</si>
</sst>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00000000000"/>
  </numFmts>
  <fonts count="13">
    <font>
      <sz val="10"/>
      <name val="Arial"/>
      <family val="0"/>
    </font>
    <font>
      <sz val="9"/>
      <color indexed="9"/>
      <name val="Arial"/>
      <family val="2"/>
    </font>
    <font>
      <sz val="10.5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11"/>
      <color indexed="9"/>
      <name val="Arial"/>
      <family val="2"/>
    </font>
    <font>
      <vertAlign val="subscript"/>
      <sz val="11"/>
      <color indexed="9"/>
      <name val="Arial"/>
      <family val="2"/>
    </font>
    <font>
      <sz val="12"/>
      <color indexed="9"/>
      <name val="Arial"/>
      <family val="2"/>
    </font>
    <font>
      <vertAlign val="subscript"/>
      <sz val="12"/>
      <color indexed="9"/>
      <name val="Arial"/>
      <family val="2"/>
    </font>
    <font>
      <i/>
      <sz val="10"/>
      <color indexed="59"/>
      <name val="Arial"/>
      <family val="2"/>
    </font>
    <font>
      <sz val="8"/>
      <name val="Arial"/>
      <family val="2"/>
    </font>
    <font>
      <vertAlign val="subscript"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3" fontId="3" fillId="2" borderId="0" xfId="0" applyNumberFormat="1" applyFont="1" applyFill="1" applyAlignment="1">
      <alignment horizontal="center"/>
    </xf>
    <xf numFmtId="2" fontId="3" fillId="2" borderId="1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3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168" fontId="3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'geometrische Reihe'!$A$1:$A$76</c:f>
              <c:numCache/>
            </c:numRef>
          </c:xVal>
          <c:yVal>
            <c:numRef>
              <c:f>'geometrische Reihe'!$B$1:$B$76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'geometrische Reihe'!$A$1:$A$76</c:f>
              <c:numCache/>
            </c:numRef>
          </c:xVal>
          <c:yVal>
            <c:numRef>
              <c:f>'geometrische Reihe'!$C$1:$C$76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'geometrische Reihe'!$C$84:$C$183</c:f>
              <c:numCache/>
            </c:numRef>
          </c:xVal>
          <c:yVal>
            <c:numRef>
              <c:f>'geometrische Reihe'!$D$84:$D$183</c:f>
              <c:numCache/>
            </c:numRef>
          </c:yVal>
          <c:smooth val="1"/>
        </c:ser>
        <c:ser>
          <c:idx val="3"/>
          <c:order val="3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'geometrische Reihe'!$D$2:$D$3</c:f>
              <c:numCache/>
            </c:numRef>
          </c:xVal>
          <c:yVal>
            <c:numRef>
              <c:f>'geometrische Reihe'!$E$2:$E$3</c:f>
              <c:numCache/>
            </c:numRef>
          </c:yVal>
          <c:smooth val="1"/>
        </c:ser>
        <c:ser>
          <c:idx val="4"/>
          <c:order val="4"/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sz="1050" b="0" i="0" u="none" baseline="-2500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'geometrische Reihe'!$H$3:$H$3</c:f>
              <c:numCache/>
            </c:numRef>
          </c:xVal>
          <c:yVal>
            <c:numRef>
              <c:f>'geometrische Reihe'!$I$3:$I$3</c:f>
              <c:numCache/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sz="1050" b="0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'geometrische Reihe'!$H$4:$H$4</c:f>
              <c:numCache/>
            </c:numRef>
          </c:xVal>
          <c:yVal>
            <c:numRef>
              <c:f>'geometrische Reihe'!$I$4:$I$4</c:f>
              <c:numCache/>
            </c:numRef>
          </c:yVal>
          <c:smooth val="1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sz="1050" b="0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'geometrische Reihe'!$H$5:$H$5</c:f>
              <c:numCache/>
            </c:numRef>
          </c:xVal>
          <c:yVal>
            <c:numRef>
              <c:f>'geometrische Reihe'!$I$5:$I$5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sz="1050" b="0" i="0" u="none" baseline="-25000"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'geometrische Reihe'!$H$6:$H$6</c:f>
              <c:numCache/>
            </c:numRef>
          </c:xVal>
          <c:yVal>
            <c:numRef>
              <c:f>'geometrische Reihe'!$I$6:$I$6</c:f>
              <c:numCache/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sz="1050" b="0" i="0" u="none" baseline="-25000"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'geometrische Reihe'!$H$7:$H$7</c:f>
              <c:numCache/>
            </c:numRef>
          </c:xVal>
          <c:yVal>
            <c:numRef>
              <c:f>'geometrische Reihe'!$I$7:$I$7</c:f>
              <c:numCache/>
            </c:numRef>
          </c:yVal>
          <c:smooth val="1"/>
        </c:ser>
        <c:axId val="5122688"/>
        <c:axId val="40467585"/>
      </c:scatterChart>
      <c:valAx>
        <c:axId val="5122688"/>
        <c:scaling>
          <c:orientation val="minMax"/>
          <c:max val="10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40467585"/>
        <c:crosses val="autoZero"/>
        <c:crossBetween val="midCat"/>
        <c:dispUnits/>
        <c:majorUnit val="1"/>
        <c:minorUnit val="1"/>
      </c:valAx>
      <c:valAx>
        <c:axId val="40467585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1226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chart" Target="/xl/charts/chart1.xml" /><Relationship Id="rId4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11</xdr:row>
      <xdr:rowOff>104775</xdr:rowOff>
    </xdr:from>
    <xdr:to>
      <xdr:col>7</xdr:col>
      <xdr:colOff>295275</xdr:colOff>
      <xdr:row>17</xdr:row>
      <xdr:rowOff>57150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621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11</xdr:row>
      <xdr:rowOff>104775</xdr:rowOff>
    </xdr:from>
    <xdr:to>
      <xdr:col>8</xdr:col>
      <xdr:colOff>238125</xdr:colOff>
      <xdr:row>17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9621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28575</xdr:rowOff>
    </xdr:from>
    <xdr:to>
      <xdr:col>6</xdr:col>
      <xdr:colOff>600075</xdr:colOff>
      <xdr:row>21</xdr:row>
      <xdr:rowOff>66675</xdr:rowOff>
    </xdr:to>
    <xdr:graphicFrame>
      <xdr:nvGraphicFramePr>
        <xdr:cNvPr id="3" name="Chart 6"/>
        <xdr:cNvGraphicFramePr/>
      </xdr:nvGraphicFramePr>
      <xdr:xfrm>
        <a:off x="352425" y="190500"/>
        <a:ext cx="46863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295275</xdr:colOff>
      <xdr:row>7</xdr:row>
      <xdr:rowOff>85725</xdr:rowOff>
    </xdr:from>
    <xdr:to>
      <xdr:col>9</xdr:col>
      <xdr:colOff>409575</xdr:colOff>
      <xdr:row>13</xdr:row>
      <xdr:rowOff>47625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12192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N183"/>
  <sheetViews>
    <sheetView showGridLines="0" showRowColHeaders="0" tabSelected="1" workbookViewId="0" topLeftCell="A1">
      <selection activeCell="L39" sqref="L39"/>
    </sheetView>
  </sheetViews>
  <sheetFormatPr defaultColWidth="11.421875" defaultRowHeight="12.75"/>
  <cols>
    <col min="1" max="1" width="12.57421875" style="4" bestFit="1" customWidth="1"/>
    <col min="2" max="2" width="8.57421875" style="4" customWidth="1"/>
    <col min="3" max="3" width="6.00390625" style="4" customWidth="1"/>
    <col min="4" max="4" width="13.7109375" style="6" customWidth="1"/>
    <col min="5" max="5" width="14.28125" style="6" customWidth="1"/>
    <col min="6" max="7" width="11.421875" style="6" customWidth="1"/>
    <col min="8" max="8" width="6.8515625" style="6" customWidth="1"/>
    <col min="9" max="9" width="5.57421875" style="6" customWidth="1"/>
    <col min="10" max="10" width="9.8515625" style="6" customWidth="1"/>
    <col min="11" max="11" width="26.8515625" style="6" customWidth="1"/>
    <col min="12" max="12" width="11.421875" style="6" customWidth="1"/>
    <col min="13" max="16384" width="11.421875" style="4" customWidth="1"/>
  </cols>
  <sheetData>
    <row r="1" spans="1:14" ht="12.75">
      <c r="A1" s="1">
        <v>-5</v>
      </c>
      <c r="B1" s="1">
        <f aca="true" t="shared" si="0" ref="B1:B32">$G$1*A1+$J$2</f>
        <v>0</v>
      </c>
      <c r="C1" s="1">
        <v>-5</v>
      </c>
      <c r="D1" s="8" t="s">
        <v>3</v>
      </c>
      <c r="E1" s="9" t="s">
        <v>4</v>
      </c>
      <c r="F1" s="9" t="s">
        <v>0</v>
      </c>
      <c r="G1" s="10">
        <f>2-F2/50</f>
        <v>0.6000000000000001</v>
      </c>
      <c r="H1" s="9" t="s">
        <v>2</v>
      </c>
      <c r="I1" s="9">
        <f>5-H2/10</f>
        <v>5</v>
      </c>
      <c r="J1" s="9" t="s">
        <v>1</v>
      </c>
      <c r="K1" s="8">
        <f>50-K2</f>
        <v>50</v>
      </c>
      <c r="L1" s="21">
        <f>I1*(POWER(G1,K1)-1)/(G1-1)</f>
        <v>12.499999999898968</v>
      </c>
      <c r="M1" s="2"/>
      <c r="N1" s="3"/>
    </row>
    <row r="2" spans="1:14" ht="12.75">
      <c r="A2" s="1">
        <f aca="true" t="shared" si="1" ref="A2:A25">A1+0.2</f>
        <v>-4.8</v>
      </c>
      <c r="B2" s="1">
        <f t="shared" si="0"/>
        <v>0.1200000000000001</v>
      </c>
      <c r="C2" s="1">
        <f aca="true" t="shared" si="2" ref="C2:C25">C1+0.2</f>
        <v>-4.8</v>
      </c>
      <c r="D2" s="8">
        <f>IF(K1=50,J2/(1-G1),-1)</f>
        <v>7.500000000000003</v>
      </c>
      <c r="E2" s="9">
        <f>IF(K1=50,0,-1)</f>
        <v>0</v>
      </c>
      <c r="F2" s="9">
        <v>70</v>
      </c>
      <c r="G2" s="9"/>
      <c r="H2" s="9">
        <v>0</v>
      </c>
      <c r="I2" s="9"/>
      <c r="J2" s="10">
        <f>G1*I1</f>
        <v>3.0000000000000004</v>
      </c>
      <c r="K2" s="9">
        <v>0</v>
      </c>
      <c r="L2" s="9" t="s">
        <v>5</v>
      </c>
      <c r="M2" s="2"/>
      <c r="N2" s="3"/>
    </row>
    <row r="3" spans="1:14" ht="12.75">
      <c r="A3" s="1">
        <f t="shared" si="1"/>
        <v>-4.6</v>
      </c>
      <c r="B3" s="1">
        <f t="shared" si="0"/>
        <v>0.2400000000000002</v>
      </c>
      <c r="C3" s="1">
        <f t="shared" si="2"/>
        <v>-4.6</v>
      </c>
      <c r="D3" s="8">
        <f>D2</f>
        <v>7.500000000000003</v>
      </c>
      <c r="E3" s="8">
        <f>D3</f>
        <v>7.500000000000003</v>
      </c>
      <c r="F3" s="9"/>
      <c r="G3" s="9"/>
      <c r="H3" s="9">
        <f>-I1/2</f>
        <v>-2.5</v>
      </c>
      <c r="I3" s="9">
        <v>0.3</v>
      </c>
      <c r="J3" s="9" t="s">
        <v>2</v>
      </c>
      <c r="K3" s="9" t="s">
        <v>6</v>
      </c>
      <c r="L3" s="9"/>
      <c r="M3" s="2"/>
      <c r="N3" s="3"/>
    </row>
    <row r="4" spans="1:14" ht="12.75">
      <c r="A4" s="1">
        <f t="shared" si="1"/>
        <v>-4.3999999999999995</v>
      </c>
      <c r="B4" s="1">
        <f t="shared" si="0"/>
        <v>0.3600000000000003</v>
      </c>
      <c r="C4" s="1">
        <f t="shared" si="2"/>
        <v>-4.3999999999999995</v>
      </c>
      <c r="D4" s="8"/>
      <c r="E4" s="9"/>
      <c r="F4" s="9"/>
      <c r="G4" s="9">
        <v>5974</v>
      </c>
      <c r="H4" s="9">
        <f>IF(J7&gt;1,-0.1,0)</f>
        <v>-0.1</v>
      </c>
      <c r="I4" s="9">
        <f>IF(J7&gt;1,D85/2,0)</f>
        <v>1.5000000000000002</v>
      </c>
      <c r="J4" s="9" t="s">
        <v>10</v>
      </c>
      <c r="K4" s="9"/>
      <c r="L4" s="9"/>
      <c r="M4" s="2"/>
      <c r="N4" s="3"/>
    </row>
    <row r="5" spans="1:14" ht="12.75">
      <c r="A5" s="1">
        <f t="shared" si="1"/>
        <v>-4.199999999999999</v>
      </c>
      <c r="B5" s="1">
        <f t="shared" si="0"/>
        <v>0.4800000000000004</v>
      </c>
      <c r="C5" s="1">
        <f t="shared" si="2"/>
        <v>-4.199999999999999</v>
      </c>
      <c r="D5" s="8"/>
      <c r="E5" s="9"/>
      <c r="F5" s="9"/>
      <c r="G5" s="9"/>
      <c r="H5" s="9">
        <f>IF(J7&gt;1,I4,0)</f>
        <v>1.5000000000000002</v>
      </c>
      <c r="I5" s="8">
        <f>IF(J7&gt;1,D85-0.3,0)</f>
        <v>2.7000000000000006</v>
      </c>
      <c r="J5" s="9" t="s">
        <v>10</v>
      </c>
      <c r="K5" s="9"/>
      <c r="L5" s="5"/>
      <c r="M5" s="3"/>
      <c r="N5" s="3"/>
    </row>
    <row r="6" spans="1:14" ht="12.75">
      <c r="A6" s="1">
        <f t="shared" si="1"/>
        <v>-3.999999999999999</v>
      </c>
      <c r="B6" s="1">
        <f t="shared" si="0"/>
        <v>0.6000000000000005</v>
      </c>
      <c r="C6" s="1">
        <f t="shared" si="2"/>
        <v>-3.999999999999999</v>
      </c>
      <c r="D6" s="8"/>
      <c r="E6" s="5"/>
      <c r="F6" s="9"/>
      <c r="G6" s="9" t="s">
        <v>11</v>
      </c>
      <c r="H6" s="24">
        <f>IF(J7&gt;2,C86-0.1,0)</f>
        <v>2.9000000000000004</v>
      </c>
      <c r="I6" s="15">
        <f>IF(J7&gt;2,(C88+C86)/2,0)</f>
        <v>3.9000000000000004</v>
      </c>
      <c r="J6" s="5" t="s">
        <v>6</v>
      </c>
      <c r="K6" s="7"/>
      <c r="L6" s="5"/>
      <c r="M6" s="3"/>
      <c r="N6" s="3"/>
    </row>
    <row r="7" spans="1:14" ht="12.75">
      <c r="A7" s="1">
        <f t="shared" si="1"/>
        <v>-3.799999999999999</v>
      </c>
      <c r="B7" s="1">
        <f t="shared" si="0"/>
        <v>0.7200000000000006</v>
      </c>
      <c r="C7" s="1">
        <f t="shared" si="2"/>
        <v>-3.799999999999999</v>
      </c>
      <c r="D7" s="8"/>
      <c r="E7" s="5"/>
      <c r="F7" s="9"/>
      <c r="G7" s="9" t="s">
        <v>11</v>
      </c>
      <c r="H7" s="15">
        <f>IF(J7&gt;2,I6,0)</f>
        <v>3.9000000000000004</v>
      </c>
      <c r="I7" s="24">
        <f>IF(J7&gt;2,C88-0.3,0)</f>
        <v>4.500000000000001</v>
      </c>
      <c r="J7" s="16">
        <f>K1</f>
        <v>50</v>
      </c>
      <c r="K7" s="7"/>
      <c r="L7" s="5"/>
      <c r="M7" s="3"/>
      <c r="N7" s="3"/>
    </row>
    <row r="8" spans="1:14" ht="12.75">
      <c r="A8" s="1">
        <f t="shared" si="1"/>
        <v>-3.5999999999999988</v>
      </c>
      <c r="B8" s="1">
        <f t="shared" si="0"/>
        <v>0.8400000000000007</v>
      </c>
      <c r="C8" s="1">
        <f t="shared" si="2"/>
        <v>-3.5999999999999988</v>
      </c>
      <c r="D8" s="8"/>
      <c r="E8" s="5"/>
      <c r="F8" s="9"/>
      <c r="G8" s="9"/>
      <c r="H8" s="15"/>
      <c r="I8" s="15"/>
      <c r="J8" s="7"/>
      <c r="K8" s="7"/>
      <c r="L8" s="5"/>
      <c r="M8" s="3"/>
      <c r="N8" s="3"/>
    </row>
    <row r="9" spans="1:14" ht="12.75">
      <c r="A9" s="1">
        <f t="shared" si="1"/>
        <v>-3.3999999999999986</v>
      </c>
      <c r="B9" s="1">
        <f t="shared" si="0"/>
        <v>0.9600000000000009</v>
      </c>
      <c r="C9" s="1">
        <f t="shared" si="2"/>
        <v>-3.3999999999999986</v>
      </c>
      <c r="D9" s="8"/>
      <c r="E9" s="5"/>
      <c r="F9" s="5"/>
      <c r="G9" s="5"/>
      <c r="H9" s="7"/>
      <c r="I9" s="7"/>
      <c r="J9" s="7"/>
      <c r="K9" s="7"/>
      <c r="L9" s="5"/>
      <c r="M9" s="3"/>
      <c r="N9" s="3"/>
    </row>
    <row r="10" spans="1:14" ht="18.75">
      <c r="A10" s="1">
        <f t="shared" si="1"/>
        <v>-3.1999999999999984</v>
      </c>
      <c r="B10" s="1">
        <f t="shared" si="0"/>
        <v>1.0800000000000012</v>
      </c>
      <c r="C10" s="1">
        <f t="shared" si="2"/>
        <v>-3.1999999999999984</v>
      </c>
      <c r="D10" s="8"/>
      <c r="E10" s="5"/>
      <c r="F10" s="5"/>
      <c r="G10" s="5"/>
      <c r="H10" s="5" t="s">
        <v>0</v>
      </c>
      <c r="I10" s="20" t="s">
        <v>7</v>
      </c>
      <c r="J10" s="7"/>
      <c r="K10" s="7"/>
      <c r="L10" s="5"/>
      <c r="M10" s="3"/>
      <c r="N10" s="3"/>
    </row>
    <row r="11" spans="1:14" ht="12.75">
      <c r="A11" s="1">
        <f t="shared" si="1"/>
        <v>-2.9999999999999982</v>
      </c>
      <c r="B11" s="1">
        <f t="shared" si="0"/>
        <v>1.2000000000000013</v>
      </c>
      <c r="C11" s="1">
        <f t="shared" si="2"/>
        <v>-2.9999999999999982</v>
      </c>
      <c r="D11" s="8"/>
      <c r="E11" s="5"/>
      <c r="F11" s="5"/>
      <c r="G11" s="5"/>
      <c r="H11" s="17">
        <f>G1</f>
        <v>0.6000000000000001</v>
      </c>
      <c r="I11" s="7">
        <f>I1</f>
        <v>5</v>
      </c>
      <c r="J11" s="7"/>
      <c r="K11" s="7"/>
      <c r="L11" s="5"/>
      <c r="M11" s="3"/>
      <c r="N11" s="3"/>
    </row>
    <row r="12" spans="1:14" ht="12.75">
      <c r="A12" s="1">
        <f t="shared" si="1"/>
        <v>-2.799999999999998</v>
      </c>
      <c r="B12" s="1">
        <f t="shared" si="0"/>
        <v>1.3200000000000014</v>
      </c>
      <c r="C12" s="1">
        <f t="shared" si="2"/>
        <v>-2.799999999999998</v>
      </c>
      <c r="D12" s="8"/>
      <c r="E12" s="5"/>
      <c r="F12" s="5"/>
      <c r="G12" s="5"/>
      <c r="H12" s="7"/>
      <c r="I12" s="7"/>
      <c r="J12" s="7"/>
      <c r="K12" s="7"/>
      <c r="L12" s="5"/>
      <c r="M12" s="3"/>
      <c r="N12" s="3"/>
    </row>
    <row r="13" spans="1:14" ht="12.75">
      <c r="A13" s="1">
        <f t="shared" si="1"/>
        <v>-2.599999999999998</v>
      </c>
      <c r="B13" s="1">
        <f t="shared" si="0"/>
        <v>1.4400000000000015</v>
      </c>
      <c r="C13" s="1">
        <f t="shared" si="2"/>
        <v>-2.599999999999998</v>
      </c>
      <c r="D13" s="8"/>
      <c r="E13" s="5"/>
      <c r="F13" s="5"/>
      <c r="G13" s="5"/>
      <c r="H13" s="7"/>
      <c r="I13" s="7"/>
      <c r="J13" s="7"/>
      <c r="K13" s="7"/>
      <c r="L13" s="5"/>
      <c r="M13" s="3"/>
      <c r="N13" s="3"/>
    </row>
    <row r="14" spans="1:14" ht="12.75">
      <c r="A14" s="1">
        <f t="shared" si="1"/>
        <v>-2.3999999999999977</v>
      </c>
      <c r="B14" s="1">
        <f t="shared" si="0"/>
        <v>1.5600000000000016</v>
      </c>
      <c r="C14" s="1">
        <f t="shared" si="2"/>
        <v>-2.3999999999999977</v>
      </c>
      <c r="D14" s="8"/>
      <c r="E14" s="5"/>
      <c r="F14" s="5"/>
      <c r="G14" s="5"/>
      <c r="H14" s="7"/>
      <c r="I14" s="7"/>
      <c r="J14" s="7"/>
      <c r="K14" s="7"/>
      <c r="L14" s="5"/>
      <c r="M14" s="3"/>
      <c r="N14" s="3"/>
    </row>
    <row r="15" spans="1:14" ht="19.5">
      <c r="A15" s="1">
        <f t="shared" si="1"/>
        <v>-2.1999999999999975</v>
      </c>
      <c r="B15" s="1">
        <f t="shared" si="0"/>
        <v>1.6800000000000017</v>
      </c>
      <c r="C15" s="1">
        <f t="shared" si="2"/>
        <v>-2.1999999999999975</v>
      </c>
      <c r="D15" s="8"/>
      <c r="E15" s="5"/>
      <c r="F15" s="5"/>
      <c r="G15" s="5"/>
      <c r="H15" s="7"/>
      <c r="I15" s="7"/>
      <c r="J15" s="19" t="s">
        <v>8</v>
      </c>
      <c r="K15" s="18">
        <f>L1</f>
        <v>12.499999999898968</v>
      </c>
      <c r="L15" s="5"/>
      <c r="M15" s="3"/>
      <c r="N15" s="3"/>
    </row>
    <row r="16" spans="1:14" ht="12.75">
      <c r="A16" s="1">
        <f t="shared" si="1"/>
        <v>-1.9999999999999976</v>
      </c>
      <c r="B16" s="1">
        <f t="shared" si="0"/>
        <v>1.8000000000000018</v>
      </c>
      <c r="C16" s="1">
        <f t="shared" si="2"/>
        <v>-1.9999999999999976</v>
      </c>
      <c r="D16" s="8"/>
      <c r="E16" s="5"/>
      <c r="F16" s="5"/>
      <c r="G16" s="5"/>
      <c r="H16" s="7"/>
      <c r="I16" s="7"/>
      <c r="J16" s="7"/>
      <c r="K16" s="7"/>
      <c r="L16" s="5"/>
      <c r="M16" s="3"/>
      <c r="N16" s="3"/>
    </row>
    <row r="17" spans="1:14" ht="12.75">
      <c r="A17" s="1">
        <f t="shared" si="1"/>
        <v>-1.7999999999999976</v>
      </c>
      <c r="B17" s="1">
        <f t="shared" si="0"/>
        <v>1.9200000000000017</v>
      </c>
      <c r="C17" s="1">
        <f t="shared" si="2"/>
        <v>-1.7999999999999976</v>
      </c>
      <c r="D17" s="8"/>
      <c r="E17" s="5"/>
      <c r="F17" s="5"/>
      <c r="G17" s="5"/>
      <c r="H17" s="7"/>
      <c r="I17" s="7"/>
      <c r="J17" s="7"/>
      <c r="K17" s="7"/>
      <c r="L17" s="5"/>
      <c r="M17" s="3"/>
      <c r="N17" s="3"/>
    </row>
    <row r="18" spans="1:14" ht="12.75">
      <c r="A18" s="1">
        <f t="shared" si="1"/>
        <v>-1.5999999999999976</v>
      </c>
      <c r="B18" s="1">
        <f t="shared" si="0"/>
        <v>2.040000000000002</v>
      </c>
      <c r="C18" s="1">
        <f t="shared" si="2"/>
        <v>-1.5999999999999976</v>
      </c>
      <c r="D18" s="8"/>
      <c r="E18" s="5"/>
      <c r="F18" s="5"/>
      <c r="G18" s="5"/>
      <c r="H18" s="7"/>
      <c r="I18" s="7"/>
      <c r="J18" s="7"/>
      <c r="K18" s="14"/>
      <c r="L18" s="5"/>
      <c r="M18" s="3"/>
      <c r="N18" s="3"/>
    </row>
    <row r="19" spans="1:14" ht="12.75">
      <c r="A19" s="1">
        <f t="shared" si="1"/>
        <v>-1.3999999999999977</v>
      </c>
      <c r="B19" s="1">
        <f t="shared" si="0"/>
        <v>2.160000000000002</v>
      </c>
      <c r="C19" s="1">
        <f t="shared" si="2"/>
        <v>-1.3999999999999977</v>
      </c>
      <c r="D19" s="8"/>
      <c r="E19" s="5"/>
      <c r="F19" s="5"/>
      <c r="G19" s="5"/>
      <c r="H19" s="5"/>
      <c r="I19" s="5"/>
      <c r="J19" s="5"/>
      <c r="K19" s="5"/>
      <c r="L19" s="5"/>
      <c r="M19" s="3"/>
      <c r="N19" s="3"/>
    </row>
    <row r="20" spans="1:14" ht="12.75">
      <c r="A20" s="1">
        <f t="shared" si="1"/>
        <v>-1.1999999999999977</v>
      </c>
      <c r="B20" s="1">
        <f t="shared" si="0"/>
        <v>2.2800000000000016</v>
      </c>
      <c r="C20" s="1">
        <f t="shared" si="2"/>
        <v>-1.1999999999999977</v>
      </c>
      <c r="D20" s="8"/>
      <c r="E20" s="5"/>
      <c r="F20" s="5"/>
      <c r="G20" s="5"/>
      <c r="H20" s="5"/>
      <c r="I20" s="5"/>
      <c r="J20" s="5"/>
      <c r="K20" s="5"/>
      <c r="L20" s="5"/>
      <c r="M20" s="3"/>
      <c r="N20" s="3"/>
    </row>
    <row r="21" spans="1:14" ht="12.75">
      <c r="A21" s="1">
        <f t="shared" si="1"/>
        <v>-0.9999999999999978</v>
      </c>
      <c r="B21" s="1">
        <f t="shared" si="0"/>
        <v>2.4000000000000017</v>
      </c>
      <c r="C21" s="1">
        <f t="shared" si="2"/>
        <v>-0.9999999999999978</v>
      </c>
      <c r="D21" s="8"/>
      <c r="E21" s="5"/>
      <c r="F21" s="5"/>
      <c r="G21" s="5"/>
      <c r="H21" s="5"/>
      <c r="I21" s="5"/>
      <c r="J21" s="5"/>
      <c r="K21" s="5"/>
      <c r="L21" s="5"/>
      <c r="M21" s="3"/>
      <c r="N21" s="3"/>
    </row>
    <row r="22" spans="1:14" ht="12.75">
      <c r="A22" s="1">
        <f t="shared" si="1"/>
        <v>-0.7999999999999978</v>
      </c>
      <c r="B22" s="1">
        <f t="shared" si="0"/>
        <v>2.520000000000002</v>
      </c>
      <c r="C22" s="1">
        <f t="shared" si="2"/>
        <v>-0.7999999999999978</v>
      </c>
      <c r="D22" s="8"/>
      <c r="E22" s="5"/>
      <c r="F22" s="5"/>
      <c r="G22" s="5"/>
      <c r="H22" s="5"/>
      <c r="I22" s="5"/>
      <c r="J22" s="5"/>
      <c r="K22" s="5"/>
      <c r="L22" s="5"/>
      <c r="M22" s="3"/>
      <c r="N22" s="3"/>
    </row>
    <row r="23" spans="1:14" ht="12.75">
      <c r="A23" s="1">
        <f t="shared" si="1"/>
        <v>-0.5999999999999979</v>
      </c>
      <c r="B23" s="1">
        <f t="shared" si="0"/>
        <v>2.6400000000000015</v>
      </c>
      <c r="C23" s="1">
        <f t="shared" si="2"/>
        <v>-0.5999999999999979</v>
      </c>
      <c r="D23" s="8"/>
      <c r="E23" s="5"/>
      <c r="F23" s="5"/>
      <c r="G23" s="5"/>
      <c r="H23" s="5"/>
      <c r="I23" s="5"/>
      <c r="J23" s="5"/>
      <c r="K23" s="5"/>
      <c r="L23" s="5"/>
      <c r="M23" s="3"/>
      <c r="N23" s="3"/>
    </row>
    <row r="24" spans="1:14" ht="12.75">
      <c r="A24" s="1">
        <f t="shared" si="1"/>
        <v>-0.39999999999999786</v>
      </c>
      <c r="B24" s="1">
        <f t="shared" si="0"/>
        <v>2.7600000000000016</v>
      </c>
      <c r="C24" s="1">
        <f t="shared" si="2"/>
        <v>-0.39999999999999786</v>
      </c>
      <c r="D24" s="8"/>
      <c r="E24" s="5"/>
      <c r="F24" s="5"/>
      <c r="G24" s="5"/>
      <c r="H24" s="5"/>
      <c r="I24" s="5"/>
      <c r="J24" s="5"/>
      <c r="K24" s="5"/>
      <c r="L24" s="5"/>
      <c r="M24" s="3"/>
      <c r="N24" s="3"/>
    </row>
    <row r="25" spans="1:14" ht="12.75">
      <c r="A25" s="1">
        <f t="shared" si="1"/>
        <v>-0.19999999999999785</v>
      </c>
      <c r="B25" s="1">
        <f t="shared" si="0"/>
        <v>2.8800000000000017</v>
      </c>
      <c r="C25" s="1">
        <f t="shared" si="2"/>
        <v>-0.19999999999999785</v>
      </c>
      <c r="D25" s="8"/>
      <c r="E25" s="5"/>
      <c r="F25" s="5"/>
      <c r="G25" s="5"/>
      <c r="H25" s="5"/>
      <c r="I25" s="5"/>
      <c r="J25" s="5"/>
      <c r="K25" s="5"/>
      <c r="L25" s="5"/>
      <c r="M25" s="3"/>
      <c r="N25" s="3"/>
    </row>
    <row r="26" spans="1:14" ht="12.75">
      <c r="A26" s="1">
        <f aca="true" t="shared" si="3" ref="A26:A34">A25+0.2</f>
        <v>2.1649348980190553E-15</v>
      </c>
      <c r="B26" s="1">
        <f t="shared" si="0"/>
        <v>3.0000000000000018</v>
      </c>
      <c r="C26" s="1">
        <f aca="true" t="shared" si="4" ref="C26:C34">C25+0.2</f>
        <v>2.1649348980190553E-15</v>
      </c>
      <c r="D26" s="8"/>
      <c r="E26" s="5"/>
      <c r="F26" s="5"/>
      <c r="G26" s="5"/>
      <c r="H26" s="5"/>
      <c r="I26" s="5"/>
      <c r="J26" s="5"/>
      <c r="K26" s="5"/>
      <c r="L26" s="22" t="s">
        <v>9</v>
      </c>
      <c r="M26" s="3"/>
      <c r="N26" s="3"/>
    </row>
    <row r="27" spans="1:14" ht="12.75">
      <c r="A27" s="1">
        <f t="shared" si="3"/>
        <v>0.20000000000000218</v>
      </c>
      <c r="B27" s="1">
        <f t="shared" si="0"/>
        <v>3.120000000000002</v>
      </c>
      <c r="C27" s="1">
        <f t="shared" si="4"/>
        <v>0.20000000000000218</v>
      </c>
      <c r="D27" s="8"/>
      <c r="E27" s="5"/>
      <c r="F27" s="5"/>
      <c r="G27" s="5"/>
      <c r="H27" s="5"/>
      <c r="I27" s="5"/>
      <c r="J27" s="5"/>
      <c r="K27" s="5"/>
      <c r="L27" s="5"/>
      <c r="M27" s="3"/>
      <c r="N27" s="3"/>
    </row>
    <row r="28" spans="1:14" ht="13.5" customHeight="1">
      <c r="A28" s="1">
        <f t="shared" si="3"/>
        <v>0.4000000000000022</v>
      </c>
      <c r="B28" s="1">
        <f t="shared" si="0"/>
        <v>3.240000000000002</v>
      </c>
      <c r="C28" s="1">
        <f t="shared" si="4"/>
        <v>0.4000000000000022</v>
      </c>
      <c r="D28" s="8"/>
      <c r="E28" s="5"/>
      <c r="F28" s="5"/>
      <c r="G28" s="5"/>
      <c r="H28" s="5"/>
      <c r="I28" s="5"/>
      <c r="J28" s="5"/>
      <c r="K28" s="5"/>
      <c r="L28" s="5"/>
      <c r="M28" s="3"/>
      <c r="N28" s="3"/>
    </row>
    <row r="29" spans="1:14" ht="12.75">
      <c r="A29" s="1">
        <f t="shared" si="3"/>
        <v>0.6000000000000022</v>
      </c>
      <c r="B29" s="1">
        <f t="shared" si="0"/>
        <v>3.3600000000000017</v>
      </c>
      <c r="C29" s="1">
        <f t="shared" si="4"/>
        <v>0.6000000000000022</v>
      </c>
      <c r="D29" s="8"/>
      <c r="E29" s="5"/>
      <c r="F29" s="5"/>
      <c r="G29" s="5"/>
      <c r="H29" s="5"/>
      <c r="I29" s="5"/>
      <c r="J29" s="5"/>
      <c r="K29" s="5"/>
      <c r="L29" s="5"/>
      <c r="M29" s="3"/>
      <c r="N29" s="3"/>
    </row>
    <row r="30" spans="1:14" ht="12.75">
      <c r="A30" s="1">
        <f t="shared" si="3"/>
        <v>0.8000000000000023</v>
      </c>
      <c r="B30" s="1">
        <f t="shared" si="0"/>
        <v>3.4800000000000018</v>
      </c>
      <c r="C30" s="1">
        <f t="shared" si="4"/>
        <v>0.8000000000000023</v>
      </c>
      <c r="D30" s="8"/>
      <c r="E30" s="5"/>
      <c r="F30" s="5"/>
      <c r="G30" s="5"/>
      <c r="H30" s="5"/>
      <c r="I30" s="5"/>
      <c r="J30" s="5"/>
      <c r="K30" s="5"/>
      <c r="L30" s="5"/>
      <c r="M30" s="3"/>
      <c r="N30" s="3"/>
    </row>
    <row r="31" spans="1:14" ht="12.75">
      <c r="A31" s="1">
        <f t="shared" si="3"/>
        <v>1.0000000000000022</v>
      </c>
      <c r="B31" s="1">
        <f t="shared" si="0"/>
        <v>3.600000000000002</v>
      </c>
      <c r="C31" s="1">
        <f t="shared" si="4"/>
        <v>1.0000000000000022</v>
      </c>
      <c r="D31" s="8"/>
      <c r="E31" s="5"/>
      <c r="F31" s="5"/>
      <c r="G31" s="5"/>
      <c r="H31" s="5"/>
      <c r="I31" s="5"/>
      <c r="J31" s="5"/>
      <c r="K31" s="5"/>
      <c r="L31" s="5"/>
      <c r="M31" s="3"/>
      <c r="N31" s="3"/>
    </row>
    <row r="32" spans="1:14" ht="12.75">
      <c r="A32" s="1">
        <f t="shared" si="3"/>
        <v>1.2000000000000022</v>
      </c>
      <c r="B32" s="1">
        <f t="shared" si="0"/>
        <v>3.720000000000002</v>
      </c>
      <c r="C32" s="1">
        <f t="shared" si="4"/>
        <v>1.2000000000000022</v>
      </c>
      <c r="D32" s="8"/>
      <c r="E32" s="5"/>
      <c r="F32" s="5"/>
      <c r="G32" s="5"/>
      <c r="H32" s="5"/>
      <c r="I32" s="5"/>
      <c r="J32" s="5"/>
      <c r="K32" s="5"/>
      <c r="L32" s="5"/>
      <c r="M32" s="3"/>
      <c r="N32" s="3"/>
    </row>
    <row r="33" spans="1:14" ht="12.75">
      <c r="A33" s="1">
        <f t="shared" si="3"/>
        <v>1.4000000000000021</v>
      </c>
      <c r="B33" s="1">
        <f aca="true" t="shared" si="5" ref="B33:B76">$G$1*A33+$J$2</f>
        <v>3.8400000000000016</v>
      </c>
      <c r="C33" s="1">
        <f t="shared" si="4"/>
        <v>1.4000000000000021</v>
      </c>
      <c r="D33" s="8"/>
      <c r="E33" s="5"/>
      <c r="F33" s="5"/>
      <c r="G33" s="5"/>
      <c r="H33" s="5"/>
      <c r="I33" s="5"/>
      <c r="J33" s="5"/>
      <c r="K33" s="5"/>
      <c r="L33" s="5"/>
      <c r="M33" s="3"/>
      <c r="N33" s="3"/>
    </row>
    <row r="34" spans="1:14" ht="12.75">
      <c r="A34" s="1">
        <f t="shared" si="3"/>
        <v>1.600000000000002</v>
      </c>
      <c r="B34" s="1">
        <f t="shared" si="5"/>
        <v>3.9600000000000017</v>
      </c>
      <c r="C34" s="1">
        <f t="shared" si="4"/>
        <v>1.600000000000002</v>
      </c>
      <c r="D34" s="8"/>
      <c r="E34" s="5"/>
      <c r="F34" s="5"/>
      <c r="G34" s="5"/>
      <c r="H34" s="5"/>
      <c r="I34" s="5"/>
      <c r="J34" s="5"/>
      <c r="K34" s="5"/>
      <c r="L34" s="5"/>
      <c r="M34" s="3"/>
      <c r="N34" s="3"/>
    </row>
    <row r="35" spans="1:14" ht="12.75">
      <c r="A35" s="1">
        <f aca="true" t="shared" si="6" ref="A35:A40">A34+0.2</f>
        <v>1.800000000000002</v>
      </c>
      <c r="B35" s="1">
        <f t="shared" si="5"/>
        <v>4.080000000000002</v>
      </c>
      <c r="C35" s="1">
        <f aca="true" t="shared" si="7" ref="C35:C40">C34+0.2</f>
        <v>1.800000000000002</v>
      </c>
      <c r="D35" s="8"/>
      <c r="E35" s="5"/>
      <c r="F35" s="5"/>
      <c r="G35" s="5"/>
      <c r="H35" s="5"/>
      <c r="I35" s="5"/>
      <c r="J35" s="5"/>
      <c r="K35" s="5"/>
      <c r="L35" s="5"/>
      <c r="M35" s="3"/>
      <c r="N35" s="3"/>
    </row>
    <row r="36" spans="1:14" ht="12.75">
      <c r="A36" s="1">
        <f t="shared" si="6"/>
        <v>2.000000000000002</v>
      </c>
      <c r="B36" s="1">
        <f t="shared" si="5"/>
        <v>4.200000000000002</v>
      </c>
      <c r="C36" s="1">
        <f t="shared" si="7"/>
        <v>2.000000000000002</v>
      </c>
      <c r="D36" s="8"/>
      <c r="E36" s="5"/>
      <c r="F36" s="5"/>
      <c r="G36" s="5"/>
      <c r="H36" s="5"/>
      <c r="I36" s="5"/>
      <c r="J36" s="5"/>
      <c r="K36" s="5"/>
      <c r="L36" s="5"/>
      <c r="M36" s="3"/>
      <c r="N36" s="3"/>
    </row>
    <row r="37" spans="1:14" ht="12.75">
      <c r="A37" s="1">
        <f t="shared" si="6"/>
        <v>2.2000000000000024</v>
      </c>
      <c r="B37" s="1">
        <f t="shared" si="5"/>
        <v>4.320000000000002</v>
      </c>
      <c r="C37" s="1">
        <f t="shared" si="7"/>
        <v>2.2000000000000024</v>
      </c>
      <c r="D37" s="8"/>
      <c r="E37" s="5"/>
      <c r="F37" s="5"/>
      <c r="G37" s="5"/>
      <c r="H37" s="5"/>
      <c r="I37" s="5"/>
      <c r="J37" s="5"/>
      <c r="K37" s="5"/>
      <c r="L37" s="5"/>
      <c r="M37" s="3"/>
      <c r="N37" s="3"/>
    </row>
    <row r="38" spans="1:14" ht="12.75">
      <c r="A38" s="1">
        <f t="shared" si="6"/>
        <v>2.4000000000000026</v>
      </c>
      <c r="B38" s="1">
        <f t="shared" si="5"/>
        <v>4.440000000000002</v>
      </c>
      <c r="C38" s="1">
        <f t="shared" si="7"/>
        <v>2.4000000000000026</v>
      </c>
      <c r="D38" s="8"/>
      <c r="E38" s="5"/>
      <c r="F38" s="5"/>
      <c r="G38" s="5"/>
      <c r="H38" s="5"/>
      <c r="I38" s="5"/>
      <c r="J38" s="5"/>
      <c r="K38" s="5"/>
      <c r="L38" s="5"/>
      <c r="M38" s="3"/>
      <c r="N38" s="3"/>
    </row>
    <row r="39" spans="1:14" ht="12.75">
      <c r="A39" s="1">
        <f t="shared" si="6"/>
        <v>2.6000000000000028</v>
      </c>
      <c r="B39" s="1">
        <f t="shared" si="5"/>
        <v>4.560000000000002</v>
      </c>
      <c r="C39" s="1">
        <f t="shared" si="7"/>
        <v>2.6000000000000028</v>
      </c>
      <c r="D39" s="8"/>
      <c r="E39" s="5"/>
      <c r="F39" s="5"/>
      <c r="G39" s="5"/>
      <c r="H39" s="5"/>
      <c r="I39" s="5"/>
      <c r="J39" s="5"/>
      <c r="K39" s="5"/>
      <c r="L39" s="5"/>
      <c r="M39" s="3"/>
      <c r="N39" s="3"/>
    </row>
    <row r="40" spans="1:14" ht="12.75">
      <c r="A40" s="1">
        <f t="shared" si="6"/>
        <v>2.800000000000003</v>
      </c>
      <c r="B40" s="1">
        <f t="shared" si="5"/>
        <v>4.680000000000002</v>
      </c>
      <c r="C40" s="1">
        <f t="shared" si="7"/>
        <v>2.800000000000003</v>
      </c>
      <c r="D40" s="8"/>
      <c r="E40" s="5"/>
      <c r="F40" s="5"/>
      <c r="G40" s="5"/>
      <c r="H40" s="5"/>
      <c r="I40" s="5"/>
      <c r="J40" s="5"/>
      <c r="K40" s="5"/>
      <c r="L40" s="5"/>
      <c r="M40" s="3"/>
      <c r="N40" s="3"/>
    </row>
    <row r="41" spans="1:14" ht="12.75">
      <c r="A41" s="1">
        <f aca="true" t="shared" si="8" ref="A41:A51">A40+0.2</f>
        <v>3.000000000000003</v>
      </c>
      <c r="B41" s="1">
        <f t="shared" si="5"/>
        <v>4.8000000000000025</v>
      </c>
      <c r="C41" s="1">
        <f aca="true" t="shared" si="9" ref="C41:C51">C40+0.2</f>
        <v>3.000000000000003</v>
      </c>
      <c r="D41" s="8"/>
      <c r="E41" s="5"/>
      <c r="F41" s="5"/>
      <c r="G41" s="5"/>
      <c r="H41" s="5"/>
      <c r="I41" s="5"/>
      <c r="J41" s="5"/>
      <c r="K41" s="5"/>
      <c r="L41" s="5"/>
      <c r="M41" s="3"/>
      <c r="N41" s="3"/>
    </row>
    <row r="42" spans="1:14" ht="12.75">
      <c r="A42" s="1">
        <f t="shared" si="8"/>
        <v>3.2000000000000033</v>
      </c>
      <c r="B42" s="1">
        <f t="shared" si="5"/>
        <v>4.920000000000003</v>
      </c>
      <c r="C42" s="1">
        <f t="shared" si="9"/>
        <v>3.2000000000000033</v>
      </c>
      <c r="D42" s="8"/>
      <c r="E42" s="5"/>
      <c r="F42" s="5"/>
      <c r="G42" s="5"/>
      <c r="H42" s="5"/>
      <c r="I42" s="5"/>
      <c r="J42" s="5"/>
      <c r="K42" s="5"/>
      <c r="L42" s="5"/>
      <c r="M42" s="3"/>
      <c r="N42" s="3"/>
    </row>
    <row r="43" spans="1:14" ht="12.75">
      <c r="A43" s="1">
        <f t="shared" si="8"/>
        <v>3.4000000000000035</v>
      </c>
      <c r="B43" s="1">
        <f t="shared" si="5"/>
        <v>5.040000000000003</v>
      </c>
      <c r="C43" s="1">
        <f t="shared" si="9"/>
        <v>3.4000000000000035</v>
      </c>
      <c r="D43" s="8"/>
      <c r="E43" s="5"/>
      <c r="F43" s="5"/>
      <c r="G43" s="5"/>
      <c r="H43" s="5"/>
      <c r="I43" s="5"/>
      <c r="J43" s="5"/>
      <c r="K43" s="5"/>
      <c r="L43" s="5"/>
      <c r="M43" s="3"/>
      <c r="N43" s="3"/>
    </row>
    <row r="44" spans="1:14" ht="12.75">
      <c r="A44" s="1">
        <f t="shared" si="8"/>
        <v>3.6000000000000036</v>
      </c>
      <c r="B44" s="1">
        <f t="shared" si="5"/>
        <v>5.160000000000003</v>
      </c>
      <c r="C44" s="1">
        <f t="shared" si="9"/>
        <v>3.6000000000000036</v>
      </c>
      <c r="D44" s="8"/>
      <c r="E44" s="5"/>
      <c r="F44" s="5"/>
      <c r="G44" s="5"/>
      <c r="H44" s="5"/>
      <c r="I44" s="5"/>
      <c r="J44" s="5"/>
      <c r="K44" s="5"/>
      <c r="L44" s="5"/>
      <c r="M44" s="3"/>
      <c r="N44" s="3"/>
    </row>
    <row r="45" spans="1:14" ht="12.75">
      <c r="A45" s="1">
        <f t="shared" si="8"/>
        <v>3.800000000000004</v>
      </c>
      <c r="B45" s="1">
        <f t="shared" si="5"/>
        <v>5.280000000000003</v>
      </c>
      <c r="C45" s="1">
        <f t="shared" si="9"/>
        <v>3.800000000000004</v>
      </c>
      <c r="D45" s="8"/>
      <c r="E45" s="5"/>
      <c r="F45" s="5"/>
      <c r="G45" s="5"/>
      <c r="H45" s="5"/>
      <c r="I45" s="5"/>
      <c r="J45" s="5"/>
      <c r="K45" s="5"/>
      <c r="L45" s="5"/>
      <c r="M45" s="3"/>
      <c r="N45" s="3"/>
    </row>
    <row r="46" spans="1:14" ht="12.75">
      <c r="A46" s="1">
        <f t="shared" si="8"/>
        <v>4.0000000000000036</v>
      </c>
      <c r="B46" s="1">
        <f t="shared" si="5"/>
        <v>5.400000000000003</v>
      </c>
      <c r="C46" s="1">
        <f t="shared" si="9"/>
        <v>4.0000000000000036</v>
      </c>
      <c r="D46" s="8"/>
      <c r="E46" s="5"/>
      <c r="F46" s="5"/>
      <c r="G46" s="5"/>
      <c r="H46" s="5"/>
      <c r="I46" s="5"/>
      <c r="J46" s="5"/>
      <c r="K46" s="5"/>
      <c r="L46" s="5"/>
      <c r="M46" s="3"/>
      <c r="N46" s="3"/>
    </row>
    <row r="47" spans="1:14" ht="12.75">
      <c r="A47" s="1">
        <f t="shared" si="8"/>
        <v>4.200000000000004</v>
      </c>
      <c r="B47" s="1">
        <f t="shared" si="5"/>
        <v>5.520000000000003</v>
      </c>
      <c r="C47" s="1">
        <f t="shared" si="9"/>
        <v>4.200000000000004</v>
      </c>
      <c r="D47" s="8"/>
      <c r="E47" s="5"/>
      <c r="F47" s="5"/>
      <c r="G47" s="5"/>
      <c r="H47" s="5"/>
      <c r="I47" s="5"/>
      <c r="J47" s="5"/>
      <c r="K47" s="5"/>
      <c r="L47" s="5"/>
      <c r="M47" s="3"/>
      <c r="N47" s="3"/>
    </row>
    <row r="48" spans="1:14" ht="12.75">
      <c r="A48" s="1">
        <f t="shared" si="8"/>
        <v>4.400000000000004</v>
      </c>
      <c r="B48" s="1">
        <f t="shared" si="5"/>
        <v>5.640000000000003</v>
      </c>
      <c r="C48" s="1">
        <f t="shared" si="9"/>
        <v>4.400000000000004</v>
      </c>
      <c r="D48" s="8"/>
      <c r="E48" s="5"/>
      <c r="F48" s="5"/>
      <c r="G48" s="5"/>
      <c r="H48" s="5"/>
      <c r="I48" s="5"/>
      <c r="J48" s="5"/>
      <c r="K48" s="5"/>
      <c r="L48" s="5"/>
      <c r="M48" s="3"/>
      <c r="N48" s="3"/>
    </row>
    <row r="49" spans="1:14" ht="12.75">
      <c r="A49" s="1">
        <f t="shared" si="8"/>
        <v>4.600000000000004</v>
      </c>
      <c r="B49" s="1">
        <f t="shared" si="5"/>
        <v>5.760000000000003</v>
      </c>
      <c r="C49" s="1">
        <f t="shared" si="9"/>
        <v>4.600000000000004</v>
      </c>
      <c r="D49" s="8"/>
      <c r="E49" s="5"/>
      <c r="F49" s="5"/>
      <c r="G49" s="5"/>
      <c r="H49" s="5"/>
      <c r="I49" s="5"/>
      <c r="J49" s="5"/>
      <c r="K49" s="5"/>
      <c r="L49" s="5"/>
      <c r="M49" s="3"/>
      <c r="N49" s="3"/>
    </row>
    <row r="50" spans="1:14" ht="12.75">
      <c r="A50" s="1">
        <f t="shared" si="8"/>
        <v>4.800000000000004</v>
      </c>
      <c r="B50" s="1">
        <f t="shared" si="5"/>
        <v>5.8800000000000034</v>
      </c>
      <c r="C50" s="1">
        <f t="shared" si="9"/>
        <v>4.800000000000004</v>
      </c>
      <c r="D50" s="8"/>
      <c r="E50" s="5"/>
      <c r="F50" s="5"/>
      <c r="G50" s="5"/>
      <c r="H50" s="5"/>
      <c r="I50" s="5"/>
      <c r="J50" s="5"/>
      <c r="K50" s="5"/>
      <c r="L50" s="5"/>
      <c r="M50" s="3"/>
      <c r="N50" s="3"/>
    </row>
    <row r="51" spans="1:14" ht="12.75">
      <c r="A51" s="1">
        <f t="shared" si="8"/>
        <v>5.000000000000004</v>
      </c>
      <c r="B51" s="1">
        <f t="shared" si="5"/>
        <v>6.0000000000000036</v>
      </c>
      <c r="C51" s="1">
        <f t="shared" si="9"/>
        <v>5.000000000000004</v>
      </c>
      <c r="D51" s="8"/>
      <c r="E51" s="5"/>
      <c r="F51" s="5"/>
      <c r="G51" s="5"/>
      <c r="H51" s="5"/>
      <c r="I51" s="5"/>
      <c r="J51" s="5"/>
      <c r="K51" s="5"/>
      <c r="L51" s="5"/>
      <c r="M51" s="3"/>
      <c r="N51" s="3"/>
    </row>
    <row r="52" spans="1:14" ht="12.75">
      <c r="A52" s="1">
        <f aca="true" t="shared" si="10" ref="A52:A66">A51+0.2</f>
        <v>5.200000000000005</v>
      </c>
      <c r="B52" s="1">
        <f t="shared" si="5"/>
        <v>6.120000000000004</v>
      </c>
      <c r="C52" s="1">
        <f aca="true" t="shared" si="11" ref="C52:C66">C51+0.2</f>
        <v>5.200000000000005</v>
      </c>
      <c r="D52" s="8"/>
      <c r="E52" s="5"/>
      <c r="F52" s="5"/>
      <c r="G52" s="5"/>
      <c r="H52" s="5"/>
      <c r="I52" s="5"/>
      <c r="J52" s="5"/>
      <c r="K52" s="5"/>
      <c r="L52" s="5"/>
      <c r="M52" s="3"/>
      <c r="N52" s="3"/>
    </row>
    <row r="53" spans="1:14" ht="12.75">
      <c r="A53" s="1">
        <f t="shared" si="10"/>
        <v>5.400000000000005</v>
      </c>
      <c r="B53" s="1">
        <f t="shared" si="5"/>
        <v>6.240000000000004</v>
      </c>
      <c r="C53" s="1">
        <f t="shared" si="11"/>
        <v>5.400000000000005</v>
      </c>
      <c r="D53" s="8"/>
      <c r="E53" s="5"/>
      <c r="F53" s="5"/>
      <c r="G53" s="5"/>
      <c r="H53" s="5"/>
      <c r="I53" s="5"/>
      <c r="J53" s="5"/>
      <c r="K53" s="5"/>
      <c r="L53" s="5"/>
      <c r="M53" s="3"/>
      <c r="N53" s="3"/>
    </row>
    <row r="54" spans="1:14" ht="12.75">
      <c r="A54" s="1">
        <f t="shared" si="10"/>
        <v>5.600000000000005</v>
      </c>
      <c r="B54" s="1">
        <f t="shared" si="5"/>
        <v>6.360000000000004</v>
      </c>
      <c r="C54" s="1">
        <f t="shared" si="11"/>
        <v>5.600000000000005</v>
      </c>
      <c r="D54" s="8"/>
      <c r="E54" s="5"/>
      <c r="F54" s="5"/>
      <c r="G54" s="5"/>
      <c r="H54" s="5"/>
      <c r="I54" s="5"/>
      <c r="J54" s="5"/>
      <c r="K54" s="5"/>
      <c r="L54" s="5"/>
      <c r="M54" s="3"/>
      <c r="N54" s="3"/>
    </row>
    <row r="55" spans="1:14" ht="12.75">
      <c r="A55" s="1">
        <f t="shared" si="10"/>
        <v>5.800000000000005</v>
      </c>
      <c r="B55" s="1">
        <f t="shared" si="5"/>
        <v>6.480000000000004</v>
      </c>
      <c r="C55" s="1">
        <f t="shared" si="11"/>
        <v>5.800000000000005</v>
      </c>
      <c r="D55" s="8"/>
      <c r="E55" s="5"/>
      <c r="F55" s="5"/>
      <c r="G55" s="5"/>
      <c r="H55" s="5"/>
      <c r="I55" s="5"/>
      <c r="J55" s="5"/>
      <c r="K55" s="5"/>
      <c r="L55" s="5"/>
      <c r="M55" s="3"/>
      <c r="N55" s="3"/>
    </row>
    <row r="56" spans="1:14" ht="12.75">
      <c r="A56" s="1">
        <f t="shared" si="10"/>
        <v>6.000000000000005</v>
      </c>
      <c r="B56" s="1">
        <f t="shared" si="5"/>
        <v>6.600000000000004</v>
      </c>
      <c r="C56" s="1">
        <f t="shared" si="11"/>
        <v>6.000000000000005</v>
      </c>
      <c r="D56" s="8"/>
      <c r="E56" s="5"/>
      <c r="F56" s="5"/>
      <c r="G56" s="5"/>
      <c r="H56" s="5"/>
      <c r="I56" s="5"/>
      <c r="J56" s="5"/>
      <c r="K56" s="5"/>
      <c r="L56" s="5"/>
      <c r="M56" s="3"/>
      <c r="N56" s="3"/>
    </row>
    <row r="57" spans="1:14" ht="12.75">
      <c r="A57" s="1">
        <f t="shared" si="10"/>
        <v>6.2000000000000055</v>
      </c>
      <c r="B57" s="1">
        <f t="shared" si="5"/>
        <v>6.720000000000004</v>
      </c>
      <c r="C57" s="1">
        <f t="shared" si="11"/>
        <v>6.2000000000000055</v>
      </c>
      <c r="D57" s="8"/>
      <c r="E57" s="5"/>
      <c r="F57" s="5"/>
      <c r="G57" s="5"/>
      <c r="H57" s="5"/>
      <c r="I57" s="5"/>
      <c r="J57" s="5"/>
      <c r="K57" s="5"/>
      <c r="L57" s="5"/>
      <c r="M57" s="3"/>
      <c r="N57" s="3"/>
    </row>
    <row r="58" spans="1:14" ht="12.75">
      <c r="A58" s="1">
        <f t="shared" si="10"/>
        <v>6.400000000000006</v>
      </c>
      <c r="B58" s="1">
        <f t="shared" si="5"/>
        <v>6.840000000000004</v>
      </c>
      <c r="C58" s="1">
        <f t="shared" si="11"/>
        <v>6.400000000000006</v>
      </c>
      <c r="D58" s="8"/>
      <c r="E58" s="5"/>
      <c r="F58" s="5"/>
      <c r="G58" s="5"/>
      <c r="H58" s="5"/>
      <c r="I58" s="5"/>
      <c r="J58" s="5"/>
      <c r="K58" s="5"/>
      <c r="L58" s="5"/>
      <c r="M58" s="3"/>
      <c r="N58" s="3"/>
    </row>
    <row r="59" spans="1:14" ht="12.75">
      <c r="A59" s="1">
        <f t="shared" si="10"/>
        <v>6.600000000000006</v>
      </c>
      <c r="B59" s="1">
        <f t="shared" si="5"/>
        <v>6.960000000000004</v>
      </c>
      <c r="C59" s="1">
        <f t="shared" si="11"/>
        <v>6.600000000000006</v>
      </c>
      <c r="D59" s="8"/>
      <c r="E59" s="5"/>
      <c r="F59" s="5"/>
      <c r="G59" s="5"/>
      <c r="H59" s="5"/>
      <c r="I59" s="5"/>
      <c r="J59" s="5"/>
      <c r="K59" s="5"/>
      <c r="L59" s="5"/>
      <c r="M59" s="3"/>
      <c r="N59" s="3"/>
    </row>
    <row r="60" spans="1:14" ht="12.75">
      <c r="A60" s="1">
        <f t="shared" si="10"/>
        <v>6.800000000000006</v>
      </c>
      <c r="B60" s="1">
        <f t="shared" si="5"/>
        <v>7.080000000000005</v>
      </c>
      <c r="C60" s="1">
        <f t="shared" si="11"/>
        <v>6.800000000000006</v>
      </c>
      <c r="D60" s="8"/>
      <c r="E60" s="5"/>
      <c r="F60" s="5"/>
      <c r="G60" s="5"/>
      <c r="H60" s="5"/>
      <c r="I60" s="5"/>
      <c r="J60" s="5"/>
      <c r="K60" s="5"/>
      <c r="L60" s="5"/>
      <c r="M60" s="3"/>
      <c r="N60" s="3"/>
    </row>
    <row r="61" spans="1:14" ht="12.75">
      <c r="A61" s="1">
        <f t="shared" si="10"/>
        <v>7.000000000000006</v>
      </c>
      <c r="B61" s="1">
        <f t="shared" si="5"/>
        <v>7.200000000000005</v>
      </c>
      <c r="C61" s="1">
        <f t="shared" si="11"/>
        <v>7.000000000000006</v>
      </c>
      <c r="D61" s="8"/>
      <c r="E61" s="5"/>
      <c r="F61" s="5"/>
      <c r="G61" s="5"/>
      <c r="H61" s="5"/>
      <c r="I61" s="5"/>
      <c r="J61" s="5"/>
      <c r="K61" s="5"/>
      <c r="L61" s="5"/>
      <c r="M61" s="3"/>
      <c r="N61" s="3"/>
    </row>
    <row r="62" spans="1:14" ht="12.75">
      <c r="A62" s="1">
        <f t="shared" si="10"/>
        <v>7.200000000000006</v>
      </c>
      <c r="B62" s="1">
        <f t="shared" si="5"/>
        <v>7.320000000000006</v>
      </c>
      <c r="C62" s="1">
        <f t="shared" si="11"/>
        <v>7.200000000000006</v>
      </c>
      <c r="D62" s="8"/>
      <c r="E62" s="5"/>
      <c r="F62" s="5"/>
      <c r="G62" s="5"/>
      <c r="H62" s="5"/>
      <c r="I62" s="5"/>
      <c r="J62" s="5"/>
      <c r="K62" s="5"/>
      <c r="L62" s="5"/>
      <c r="M62" s="3"/>
      <c r="N62" s="3"/>
    </row>
    <row r="63" spans="1:14" ht="12.75">
      <c r="A63" s="1">
        <f t="shared" si="10"/>
        <v>7.400000000000007</v>
      </c>
      <c r="B63" s="1">
        <f t="shared" si="5"/>
        <v>7.440000000000005</v>
      </c>
      <c r="C63" s="1">
        <f t="shared" si="11"/>
        <v>7.400000000000007</v>
      </c>
      <c r="D63" s="8"/>
      <c r="E63" s="5"/>
      <c r="F63" s="5"/>
      <c r="G63" s="5"/>
      <c r="H63" s="5"/>
      <c r="I63" s="5"/>
      <c r="J63" s="5"/>
      <c r="K63" s="5"/>
      <c r="L63" s="5"/>
      <c r="M63" s="3"/>
      <c r="N63" s="3"/>
    </row>
    <row r="64" spans="1:14" ht="12.75">
      <c r="A64" s="1">
        <f t="shared" si="10"/>
        <v>7.600000000000007</v>
      </c>
      <c r="B64" s="1">
        <f t="shared" si="5"/>
        <v>7.560000000000006</v>
      </c>
      <c r="C64" s="1">
        <f t="shared" si="11"/>
        <v>7.600000000000007</v>
      </c>
      <c r="D64" s="8"/>
      <c r="E64" s="5"/>
      <c r="F64" s="5"/>
      <c r="G64" s="5"/>
      <c r="H64" s="5"/>
      <c r="I64" s="5"/>
      <c r="J64" s="5"/>
      <c r="K64" s="5"/>
      <c r="L64" s="5"/>
      <c r="M64" s="3"/>
      <c r="N64" s="3"/>
    </row>
    <row r="65" spans="1:14" ht="12.75">
      <c r="A65" s="1">
        <f t="shared" si="10"/>
        <v>7.800000000000007</v>
      </c>
      <c r="B65" s="1">
        <f t="shared" si="5"/>
        <v>7.680000000000005</v>
      </c>
      <c r="C65" s="1">
        <f t="shared" si="11"/>
        <v>7.800000000000007</v>
      </c>
      <c r="D65" s="8"/>
      <c r="E65" s="5"/>
      <c r="F65" s="5"/>
      <c r="G65" s="5"/>
      <c r="H65" s="5"/>
      <c r="I65" s="5"/>
      <c r="J65" s="5"/>
      <c r="K65" s="5"/>
      <c r="L65" s="5"/>
      <c r="M65" s="3"/>
      <c r="N65" s="3"/>
    </row>
    <row r="66" spans="1:14" ht="12.75">
      <c r="A66" s="1">
        <f t="shared" si="10"/>
        <v>8.000000000000007</v>
      </c>
      <c r="B66" s="1">
        <f t="shared" si="5"/>
        <v>7.800000000000006</v>
      </c>
      <c r="C66" s="1">
        <f t="shared" si="11"/>
        <v>8.000000000000007</v>
      </c>
      <c r="D66" s="8"/>
      <c r="E66" s="5"/>
      <c r="F66" s="5"/>
      <c r="G66" s="5"/>
      <c r="H66" s="5"/>
      <c r="I66" s="5"/>
      <c r="J66" s="5"/>
      <c r="K66" s="5"/>
      <c r="L66" s="5"/>
      <c r="M66" s="3"/>
      <c r="N66" s="3"/>
    </row>
    <row r="67" spans="1:14" ht="12.75">
      <c r="A67" s="1">
        <f aca="true" t="shared" si="12" ref="A67:A73">A66+0.2</f>
        <v>8.200000000000006</v>
      </c>
      <c r="B67" s="1">
        <f t="shared" si="5"/>
        <v>7.920000000000005</v>
      </c>
      <c r="C67" s="1">
        <f aca="true" t="shared" si="13" ref="C67:C73">C66+0.2</f>
        <v>8.200000000000006</v>
      </c>
      <c r="D67" s="8"/>
      <c r="E67" s="5"/>
      <c r="F67" s="5"/>
      <c r="G67" s="5"/>
      <c r="H67" s="5"/>
      <c r="I67" s="5"/>
      <c r="J67" s="5"/>
      <c r="K67" s="5"/>
      <c r="L67" s="5"/>
      <c r="M67" s="3"/>
      <c r="N67" s="3"/>
    </row>
    <row r="68" spans="1:14" ht="12.75">
      <c r="A68" s="1">
        <f t="shared" si="12"/>
        <v>8.400000000000006</v>
      </c>
      <c r="B68" s="1">
        <f t="shared" si="5"/>
        <v>8.040000000000004</v>
      </c>
      <c r="C68" s="1">
        <f t="shared" si="13"/>
        <v>8.400000000000006</v>
      </c>
      <c r="D68" s="8"/>
      <c r="E68" s="5"/>
      <c r="F68" s="5"/>
      <c r="G68" s="5"/>
      <c r="H68" s="5"/>
      <c r="I68" s="5"/>
      <c r="J68" s="5"/>
      <c r="K68" s="5"/>
      <c r="L68" s="5"/>
      <c r="M68" s="3"/>
      <c r="N68" s="3"/>
    </row>
    <row r="69" spans="1:14" ht="12.75">
      <c r="A69" s="1">
        <f t="shared" si="12"/>
        <v>8.600000000000005</v>
      </c>
      <c r="B69" s="1">
        <f t="shared" si="5"/>
        <v>8.160000000000004</v>
      </c>
      <c r="C69" s="1">
        <f t="shared" si="13"/>
        <v>8.600000000000005</v>
      </c>
      <c r="D69" s="8"/>
      <c r="E69" s="5"/>
      <c r="F69" s="5"/>
      <c r="G69" s="5"/>
      <c r="H69" s="5"/>
      <c r="I69" s="5"/>
      <c r="J69" s="5"/>
      <c r="K69" s="5"/>
      <c r="L69" s="5"/>
      <c r="M69" s="3"/>
      <c r="N69" s="3"/>
    </row>
    <row r="70" spans="1:14" ht="12.75">
      <c r="A70" s="1">
        <f t="shared" si="12"/>
        <v>8.800000000000004</v>
      </c>
      <c r="B70" s="1">
        <f t="shared" si="5"/>
        <v>8.280000000000003</v>
      </c>
      <c r="C70" s="1">
        <f t="shared" si="13"/>
        <v>8.800000000000004</v>
      </c>
      <c r="D70" s="8"/>
      <c r="E70" s="5"/>
      <c r="F70" s="5"/>
      <c r="G70" s="5"/>
      <c r="H70" s="5"/>
      <c r="I70" s="5"/>
      <c r="J70" s="5"/>
      <c r="K70" s="5"/>
      <c r="L70" s="5"/>
      <c r="M70" s="3"/>
      <c r="N70" s="3"/>
    </row>
    <row r="71" spans="1:14" ht="12.75">
      <c r="A71" s="1">
        <f t="shared" si="12"/>
        <v>9.000000000000004</v>
      </c>
      <c r="B71" s="1">
        <f t="shared" si="5"/>
        <v>8.400000000000004</v>
      </c>
      <c r="C71" s="1">
        <f t="shared" si="13"/>
        <v>9.000000000000004</v>
      </c>
      <c r="D71" s="8"/>
      <c r="E71" s="5"/>
      <c r="F71" s="5"/>
      <c r="G71" s="5"/>
      <c r="H71" s="5"/>
      <c r="I71" s="5"/>
      <c r="J71" s="5"/>
      <c r="K71" s="5"/>
      <c r="L71" s="5"/>
      <c r="M71" s="3"/>
      <c r="N71" s="3"/>
    </row>
    <row r="72" spans="1:14" ht="12.75">
      <c r="A72" s="1">
        <f t="shared" si="12"/>
        <v>9.200000000000003</v>
      </c>
      <c r="B72" s="1">
        <f t="shared" si="5"/>
        <v>8.520000000000003</v>
      </c>
      <c r="C72" s="1">
        <f t="shared" si="13"/>
        <v>9.200000000000003</v>
      </c>
      <c r="D72" s="8"/>
      <c r="E72" s="5"/>
      <c r="F72" s="5"/>
      <c r="G72" s="5"/>
      <c r="H72" s="5"/>
      <c r="I72" s="5"/>
      <c r="J72" s="5"/>
      <c r="K72" s="5"/>
      <c r="L72" s="5"/>
      <c r="M72" s="3"/>
      <c r="N72" s="3"/>
    </row>
    <row r="73" spans="1:14" ht="12.75">
      <c r="A73" s="1">
        <f t="shared" si="12"/>
        <v>9.400000000000002</v>
      </c>
      <c r="B73" s="1">
        <f t="shared" si="5"/>
        <v>8.640000000000002</v>
      </c>
      <c r="C73" s="1">
        <f t="shared" si="13"/>
        <v>9.400000000000002</v>
      </c>
      <c r="D73" s="8"/>
      <c r="E73" s="5"/>
      <c r="F73" s="5"/>
      <c r="G73" s="5"/>
      <c r="H73" s="5"/>
      <c r="I73" s="5"/>
      <c r="J73" s="5"/>
      <c r="K73" s="5"/>
      <c r="L73" s="5"/>
      <c r="M73" s="3"/>
      <c r="N73" s="3"/>
    </row>
    <row r="74" spans="1:14" ht="12.75">
      <c r="A74" s="1">
        <f>A73+0.2</f>
        <v>9.600000000000001</v>
      </c>
      <c r="B74" s="1">
        <f t="shared" si="5"/>
        <v>8.760000000000002</v>
      </c>
      <c r="C74" s="1">
        <f>C73+0.2</f>
        <v>9.600000000000001</v>
      </c>
      <c r="D74" s="8"/>
      <c r="E74" s="5"/>
      <c r="F74" s="5"/>
      <c r="G74" s="5"/>
      <c r="H74" s="5"/>
      <c r="I74" s="5"/>
      <c r="J74" s="5"/>
      <c r="K74" s="5"/>
      <c r="L74" s="5"/>
      <c r="M74" s="3"/>
      <c r="N74" s="3"/>
    </row>
    <row r="75" spans="1:14" ht="12.75">
      <c r="A75" s="1">
        <f>A74+0.2</f>
        <v>9.8</v>
      </c>
      <c r="B75" s="1">
        <f t="shared" si="5"/>
        <v>8.880000000000003</v>
      </c>
      <c r="C75" s="1">
        <f>C74+0.2</f>
        <v>9.8</v>
      </c>
      <c r="D75" s="8"/>
      <c r="E75" s="5"/>
      <c r="F75" s="5"/>
      <c r="G75" s="5"/>
      <c r="H75" s="5"/>
      <c r="I75" s="5"/>
      <c r="J75" s="5"/>
      <c r="K75" s="5"/>
      <c r="L75" s="5"/>
      <c r="M75" s="3"/>
      <c r="N75" s="3"/>
    </row>
    <row r="76" spans="1:14" ht="12.75">
      <c r="A76" s="1">
        <f>A75+0.2</f>
        <v>10</v>
      </c>
      <c r="B76" s="1">
        <f t="shared" si="5"/>
        <v>9.000000000000002</v>
      </c>
      <c r="C76" s="1">
        <f>C75+0.2</f>
        <v>10</v>
      </c>
      <c r="D76" s="8"/>
      <c r="E76" s="5"/>
      <c r="F76" s="5"/>
      <c r="G76" s="5"/>
      <c r="H76" s="5"/>
      <c r="I76" s="5"/>
      <c r="J76" s="5"/>
      <c r="K76" s="5"/>
      <c r="L76" s="5"/>
      <c r="M76" s="3"/>
      <c r="N76" s="3"/>
    </row>
    <row r="77" spans="1:14" ht="12.75">
      <c r="A77" s="1"/>
      <c r="B77" s="1"/>
      <c r="C77" s="1"/>
      <c r="D77" s="8"/>
      <c r="E77" s="5"/>
      <c r="F77" s="5"/>
      <c r="G77" s="5"/>
      <c r="H77" s="5"/>
      <c r="I77" s="5"/>
      <c r="J77" s="5"/>
      <c r="K77" s="5"/>
      <c r="L77" s="5"/>
      <c r="M77" s="3"/>
      <c r="N77" s="3"/>
    </row>
    <row r="78" spans="1:14" ht="12.75">
      <c r="A78" s="1"/>
      <c r="B78" s="1"/>
      <c r="C78" s="1"/>
      <c r="D78" s="8"/>
      <c r="E78" s="5"/>
      <c r="F78" s="5"/>
      <c r="G78" s="5"/>
      <c r="H78" s="5"/>
      <c r="I78" s="5"/>
      <c r="J78" s="5"/>
      <c r="K78" s="5"/>
      <c r="L78" s="5"/>
      <c r="M78" s="3"/>
      <c r="N78" s="3"/>
    </row>
    <row r="79" spans="1:14" ht="12.75">
      <c r="A79" s="1"/>
      <c r="B79" s="1"/>
      <c r="C79" s="1"/>
      <c r="D79" s="8"/>
      <c r="E79" s="5"/>
      <c r="F79" s="5"/>
      <c r="G79" s="5"/>
      <c r="H79" s="5"/>
      <c r="I79" s="5"/>
      <c r="J79" s="5"/>
      <c r="K79" s="5"/>
      <c r="L79" s="5"/>
      <c r="M79" s="3"/>
      <c r="N79" s="3"/>
    </row>
    <row r="80" spans="1:14" ht="12.75">
      <c r="A80" s="1"/>
      <c r="B80" s="1"/>
      <c r="C80" s="1"/>
      <c r="D80" s="8"/>
      <c r="E80" s="5"/>
      <c r="F80" s="5"/>
      <c r="G80" s="5"/>
      <c r="H80" s="5"/>
      <c r="I80" s="5"/>
      <c r="J80" s="5"/>
      <c r="K80" s="5"/>
      <c r="L80" s="5"/>
      <c r="M80" s="3"/>
      <c r="N80" s="3"/>
    </row>
    <row r="81" spans="1:14" ht="12.75">
      <c r="A81" s="1"/>
      <c r="B81" s="1"/>
      <c r="C81" s="1"/>
      <c r="D81" s="8"/>
      <c r="E81" s="5"/>
      <c r="F81" s="5"/>
      <c r="G81" s="5"/>
      <c r="H81" s="5"/>
      <c r="I81" s="5"/>
      <c r="J81" s="5"/>
      <c r="K81" s="5"/>
      <c r="L81" s="5"/>
      <c r="M81" s="3"/>
      <c r="N81" s="3"/>
    </row>
    <row r="82" spans="1:14" ht="12.75">
      <c r="A82" s="1"/>
      <c r="B82" s="1"/>
      <c r="C82" s="1"/>
      <c r="D82" s="8"/>
      <c r="E82" s="5"/>
      <c r="F82" s="5"/>
      <c r="G82" s="5"/>
      <c r="H82" s="5"/>
      <c r="I82" s="5"/>
      <c r="J82" s="5"/>
      <c r="K82" s="5"/>
      <c r="L82" s="5"/>
      <c r="M82" s="3"/>
      <c r="N82" s="3"/>
    </row>
    <row r="83" spans="1:14" ht="12.75">
      <c r="A83" s="1"/>
      <c r="B83" s="1"/>
      <c r="C83" s="1"/>
      <c r="D83" s="8"/>
      <c r="E83" s="5"/>
      <c r="F83" s="5"/>
      <c r="G83" s="5"/>
      <c r="H83" s="5"/>
      <c r="I83" s="5"/>
      <c r="J83" s="5"/>
      <c r="K83" s="5"/>
      <c r="L83" s="5"/>
      <c r="M83" s="3"/>
      <c r="N83" s="3"/>
    </row>
    <row r="84" spans="1:14" ht="12.75">
      <c r="A84" s="1">
        <v>1</v>
      </c>
      <c r="B84" s="1"/>
      <c r="C84" s="1">
        <v>0</v>
      </c>
      <c r="D84" s="8">
        <v>0</v>
      </c>
      <c r="E84" s="5"/>
      <c r="F84" s="5"/>
      <c r="G84" s="5"/>
      <c r="H84" s="5"/>
      <c r="I84" s="5"/>
      <c r="J84" s="5"/>
      <c r="K84" s="5"/>
      <c r="L84" s="5"/>
      <c r="M84" s="3"/>
      <c r="N84" s="3"/>
    </row>
    <row r="85" spans="1:14" ht="12.75">
      <c r="A85" s="11"/>
      <c r="B85" s="1"/>
      <c r="C85" s="1">
        <v>0</v>
      </c>
      <c r="D85" s="8">
        <f>IF(A84&lt;$K$1,$G$1*C85+$J$2,D84)</f>
        <v>3.0000000000000004</v>
      </c>
      <c r="E85" s="5"/>
      <c r="F85" s="5"/>
      <c r="G85" s="5"/>
      <c r="H85" s="5"/>
      <c r="I85" s="5"/>
      <c r="J85" s="5"/>
      <c r="K85" s="5"/>
      <c r="L85" s="5"/>
      <c r="M85" s="3"/>
      <c r="N85" s="3"/>
    </row>
    <row r="86" spans="1:14" ht="12.75">
      <c r="A86" s="12">
        <f>A84+1</f>
        <v>2</v>
      </c>
      <c r="B86" s="12"/>
      <c r="C86" s="12">
        <f>D85</f>
        <v>3.0000000000000004</v>
      </c>
      <c r="D86" s="13">
        <f>D85</f>
        <v>3.0000000000000004</v>
      </c>
      <c r="E86" s="23"/>
      <c r="F86" s="5"/>
      <c r="G86" s="5"/>
      <c r="H86" s="5"/>
      <c r="I86" s="5"/>
      <c r="J86" s="5"/>
      <c r="K86" s="5"/>
      <c r="L86" s="5"/>
      <c r="M86" s="3"/>
      <c r="N86" s="3"/>
    </row>
    <row r="87" spans="1:14" ht="12.75">
      <c r="A87" s="11"/>
      <c r="B87" s="12"/>
      <c r="C87" s="12">
        <f>C86</f>
        <v>3.0000000000000004</v>
      </c>
      <c r="D87" s="8">
        <f>IF(A86&lt;$K$1,$G$1*C87+$J$2,D86)</f>
        <v>4.800000000000001</v>
      </c>
      <c r="E87" s="23"/>
      <c r="F87" s="5"/>
      <c r="G87" s="5"/>
      <c r="H87" s="5"/>
      <c r="I87" s="5"/>
      <c r="J87" s="5"/>
      <c r="K87" s="5"/>
      <c r="L87" s="5"/>
      <c r="M87" s="3"/>
      <c r="N87" s="3"/>
    </row>
    <row r="88" spans="1:14" ht="12.75">
      <c r="A88" s="12">
        <f>A86+1</f>
        <v>3</v>
      </c>
      <c r="B88" s="12"/>
      <c r="C88" s="12">
        <f>D87</f>
        <v>4.800000000000001</v>
      </c>
      <c r="D88" s="13">
        <f>D87</f>
        <v>4.800000000000001</v>
      </c>
      <c r="E88" s="23"/>
      <c r="F88" s="5"/>
      <c r="G88" s="5"/>
      <c r="H88" s="5"/>
      <c r="I88" s="5"/>
      <c r="J88" s="5"/>
      <c r="K88" s="5"/>
      <c r="L88" s="5"/>
      <c r="M88" s="3"/>
      <c r="N88" s="3"/>
    </row>
    <row r="89" spans="1:14" ht="12.75">
      <c r="A89" s="11"/>
      <c r="B89" s="12"/>
      <c r="C89" s="12">
        <f>C88</f>
        <v>4.800000000000001</v>
      </c>
      <c r="D89" s="8">
        <f>IF(A88&lt;$K$1,$G$1*C89+$J$2,D88)</f>
        <v>5.880000000000001</v>
      </c>
      <c r="E89" s="23"/>
      <c r="F89" s="5"/>
      <c r="G89" s="5"/>
      <c r="H89" s="5"/>
      <c r="I89" s="5"/>
      <c r="J89" s="5"/>
      <c r="K89" s="5"/>
      <c r="L89" s="5"/>
      <c r="M89" s="3"/>
      <c r="N89" s="3"/>
    </row>
    <row r="90" spans="1:14" ht="12.75">
      <c r="A90" s="12">
        <f>A88+1</f>
        <v>4</v>
      </c>
      <c r="B90" s="12"/>
      <c r="C90" s="12">
        <f>D89</f>
        <v>5.880000000000001</v>
      </c>
      <c r="D90" s="13">
        <f>D89</f>
        <v>5.880000000000001</v>
      </c>
      <c r="E90" s="23"/>
      <c r="F90" s="5"/>
      <c r="G90" s="5"/>
      <c r="H90" s="5"/>
      <c r="I90" s="5"/>
      <c r="J90" s="5"/>
      <c r="K90" s="5"/>
      <c r="L90" s="5"/>
      <c r="M90" s="3"/>
      <c r="N90" s="3"/>
    </row>
    <row r="91" spans="1:14" ht="12.75">
      <c r="A91" s="12"/>
      <c r="B91" s="12"/>
      <c r="C91" s="12">
        <f>C90</f>
        <v>5.880000000000001</v>
      </c>
      <c r="D91" s="8">
        <f>IF(A90&lt;$K$1,$G$1*C91+$J$2,D90)</f>
        <v>6.528000000000001</v>
      </c>
      <c r="E91" s="23"/>
      <c r="F91" s="5"/>
      <c r="G91" s="5"/>
      <c r="H91" s="5"/>
      <c r="I91" s="5"/>
      <c r="J91" s="5"/>
      <c r="K91" s="5"/>
      <c r="L91" s="5"/>
      <c r="M91" s="3"/>
      <c r="N91" s="3"/>
    </row>
    <row r="92" spans="1:14" ht="12.75">
      <c r="A92" s="12">
        <f>A90+1</f>
        <v>5</v>
      </c>
      <c r="B92" s="12"/>
      <c r="C92" s="12">
        <f>D91</f>
        <v>6.528000000000001</v>
      </c>
      <c r="D92" s="13">
        <f>D91</f>
        <v>6.528000000000001</v>
      </c>
      <c r="E92" s="23"/>
      <c r="F92" s="5"/>
      <c r="G92" s="5"/>
      <c r="H92" s="5"/>
      <c r="I92" s="5"/>
      <c r="J92" s="5"/>
      <c r="K92" s="5"/>
      <c r="L92" s="5"/>
      <c r="M92" s="3"/>
      <c r="N92" s="3"/>
    </row>
    <row r="93" spans="1:14" ht="12.75">
      <c r="A93" s="11"/>
      <c r="B93" s="12"/>
      <c r="C93" s="12">
        <f>C92</f>
        <v>6.528000000000001</v>
      </c>
      <c r="D93" s="8">
        <f>IF(A92&lt;$K$1,$G$1*C93+$J$2,D92)</f>
        <v>6.916800000000002</v>
      </c>
      <c r="E93" s="23"/>
      <c r="F93" s="5"/>
      <c r="G93" s="5"/>
      <c r="H93" s="5"/>
      <c r="I93" s="5"/>
      <c r="J93" s="5"/>
      <c r="K93" s="5"/>
      <c r="L93" s="5"/>
      <c r="M93" s="3"/>
      <c r="N93" s="3"/>
    </row>
    <row r="94" spans="1:14" ht="12.75">
      <c r="A94" s="12">
        <f>A92+1</f>
        <v>6</v>
      </c>
      <c r="B94" s="12"/>
      <c r="C94" s="12">
        <f>D93</f>
        <v>6.916800000000002</v>
      </c>
      <c r="D94" s="13">
        <f>D93</f>
        <v>6.916800000000002</v>
      </c>
      <c r="E94" s="23"/>
      <c r="F94" s="5"/>
      <c r="G94" s="5"/>
      <c r="H94" s="5"/>
      <c r="I94" s="5"/>
      <c r="J94" s="5"/>
      <c r="K94" s="5"/>
      <c r="L94" s="5"/>
      <c r="M94" s="3"/>
      <c r="N94" s="3"/>
    </row>
    <row r="95" spans="1:14" ht="12.75">
      <c r="A95" s="12"/>
      <c r="B95" s="12"/>
      <c r="C95" s="12">
        <f>C94</f>
        <v>6.916800000000002</v>
      </c>
      <c r="D95" s="8">
        <f>IF(A94&lt;$K$1,$G$1*C95+$J$2,D94)</f>
        <v>7.150080000000003</v>
      </c>
      <c r="E95" s="23"/>
      <c r="F95" s="5"/>
      <c r="G95" s="5"/>
      <c r="H95" s="5"/>
      <c r="I95" s="5"/>
      <c r="J95" s="5"/>
      <c r="K95" s="5"/>
      <c r="L95" s="5"/>
      <c r="M95" s="3"/>
      <c r="N95" s="3"/>
    </row>
    <row r="96" spans="1:14" ht="12.75">
      <c r="A96" s="12">
        <f>A94+1</f>
        <v>7</v>
      </c>
      <c r="B96" s="12"/>
      <c r="C96" s="12">
        <f>D95</f>
        <v>7.150080000000003</v>
      </c>
      <c r="D96" s="13">
        <f>D95</f>
        <v>7.150080000000003</v>
      </c>
      <c r="E96" s="23"/>
      <c r="F96" s="5"/>
      <c r="G96" s="5"/>
      <c r="H96" s="5"/>
      <c r="I96" s="5"/>
      <c r="J96" s="5"/>
      <c r="K96" s="5"/>
      <c r="L96" s="5"/>
      <c r="M96" s="3"/>
      <c r="N96" s="3"/>
    </row>
    <row r="97" spans="1:14" ht="12.75">
      <c r="A97" s="11"/>
      <c r="B97" s="12"/>
      <c r="C97" s="12">
        <f>C96</f>
        <v>7.150080000000003</v>
      </c>
      <c r="D97" s="8">
        <f>IF(A96&lt;$K$1,$G$1*C97+$J$2,D96)</f>
        <v>7.290048000000002</v>
      </c>
      <c r="E97" s="23"/>
      <c r="F97" s="5"/>
      <c r="G97" s="5"/>
      <c r="H97" s="5"/>
      <c r="I97" s="5"/>
      <c r="J97" s="5"/>
      <c r="K97" s="5"/>
      <c r="L97" s="5"/>
      <c r="M97" s="3"/>
      <c r="N97" s="3"/>
    </row>
    <row r="98" spans="1:14" ht="12.75">
      <c r="A98" s="12">
        <f>A96+1</f>
        <v>8</v>
      </c>
      <c r="B98" s="12"/>
      <c r="C98" s="12">
        <f>D97</f>
        <v>7.290048000000002</v>
      </c>
      <c r="D98" s="13">
        <f>D97</f>
        <v>7.290048000000002</v>
      </c>
      <c r="E98" s="23"/>
      <c r="F98" s="5"/>
      <c r="G98" s="5"/>
      <c r="H98" s="5"/>
      <c r="I98" s="5"/>
      <c r="J98" s="5"/>
      <c r="K98" s="5"/>
      <c r="L98" s="5"/>
      <c r="M98" s="3"/>
      <c r="N98" s="3"/>
    </row>
    <row r="99" spans="1:14" ht="12.75">
      <c r="A99" s="12"/>
      <c r="B99" s="12"/>
      <c r="C99" s="12">
        <f>C98</f>
        <v>7.290048000000002</v>
      </c>
      <c r="D99" s="8">
        <f>IF(A98&lt;$K$1,$G$1*C99+$J$2,D98)</f>
        <v>7.374028800000003</v>
      </c>
      <c r="E99" s="23"/>
      <c r="F99" s="5"/>
      <c r="G99" s="5"/>
      <c r="H99" s="5"/>
      <c r="I99" s="5"/>
      <c r="J99" s="5"/>
      <c r="K99" s="5"/>
      <c r="L99" s="5"/>
      <c r="M99" s="3"/>
      <c r="N99" s="3"/>
    </row>
    <row r="100" spans="1:14" ht="12.75">
      <c r="A100" s="12">
        <f>A98+1</f>
        <v>9</v>
      </c>
      <c r="B100" s="12"/>
      <c r="C100" s="12">
        <f>D99</f>
        <v>7.374028800000003</v>
      </c>
      <c r="D100" s="13">
        <f>D99</f>
        <v>7.374028800000003</v>
      </c>
      <c r="E100" s="23"/>
      <c r="F100" s="5"/>
      <c r="G100" s="5"/>
      <c r="H100" s="5"/>
      <c r="I100" s="5"/>
      <c r="J100" s="5"/>
      <c r="K100" s="5"/>
      <c r="L100" s="5"/>
      <c r="M100" s="3"/>
      <c r="N100" s="3"/>
    </row>
    <row r="101" spans="1:14" ht="12.75">
      <c r="A101" s="11"/>
      <c r="B101" s="12"/>
      <c r="C101" s="12">
        <f>C100</f>
        <v>7.374028800000003</v>
      </c>
      <c r="D101" s="8">
        <f>IF(A100&lt;$K$1,$G$1*C101+$J$2,D100)</f>
        <v>7.424417280000004</v>
      </c>
      <c r="E101" s="23"/>
      <c r="F101" s="5"/>
      <c r="G101" s="5"/>
      <c r="H101" s="5"/>
      <c r="I101" s="5"/>
      <c r="J101" s="5"/>
      <c r="K101" s="5"/>
      <c r="L101" s="5"/>
      <c r="M101" s="3"/>
      <c r="N101" s="3"/>
    </row>
    <row r="102" spans="1:14" ht="12.75">
      <c r="A102" s="12">
        <f>A100+1</f>
        <v>10</v>
      </c>
      <c r="B102" s="12"/>
      <c r="C102" s="12">
        <f>D101</f>
        <v>7.424417280000004</v>
      </c>
      <c r="D102" s="13">
        <f>D101</f>
        <v>7.424417280000004</v>
      </c>
      <c r="E102" s="5"/>
      <c r="F102" s="5"/>
      <c r="G102" s="5"/>
      <c r="H102" s="5"/>
      <c r="I102" s="5"/>
      <c r="J102" s="5"/>
      <c r="K102" s="5"/>
      <c r="L102" s="5"/>
      <c r="M102" s="3"/>
      <c r="N102" s="3"/>
    </row>
    <row r="103" spans="1:14" ht="12.75">
      <c r="A103" s="11"/>
      <c r="B103" s="12"/>
      <c r="C103" s="12">
        <f>C102</f>
        <v>7.424417280000004</v>
      </c>
      <c r="D103" s="8">
        <f>IF(A102&lt;$K$1,$G$1*C103+$J$2,D102)</f>
        <v>7.454650368000003</v>
      </c>
      <c r="E103" s="5"/>
      <c r="F103" s="5"/>
      <c r="G103" s="5"/>
      <c r="H103" s="5"/>
      <c r="I103" s="5"/>
      <c r="J103" s="5"/>
      <c r="K103" s="5"/>
      <c r="L103" s="5"/>
      <c r="M103" s="3"/>
      <c r="N103" s="3"/>
    </row>
    <row r="104" spans="1:14" ht="12.75">
      <c r="A104" s="12">
        <f>A102+1</f>
        <v>11</v>
      </c>
      <c r="B104" s="12"/>
      <c r="C104" s="12">
        <f>D103</f>
        <v>7.454650368000003</v>
      </c>
      <c r="D104" s="13">
        <f>D103</f>
        <v>7.454650368000003</v>
      </c>
      <c r="E104" s="5"/>
      <c r="F104" s="5"/>
      <c r="G104" s="5"/>
      <c r="H104" s="5"/>
      <c r="I104" s="5"/>
      <c r="J104" s="5"/>
      <c r="K104" s="5"/>
      <c r="L104" s="5"/>
      <c r="M104" s="3"/>
      <c r="N104" s="3"/>
    </row>
    <row r="105" spans="1:14" ht="12.75">
      <c r="A105" s="12"/>
      <c r="B105" s="12"/>
      <c r="C105" s="12">
        <f>C104</f>
        <v>7.454650368000003</v>
      </c>
      <c r="D105" s="8">
        <f>IF(A104&lt;$K$1,$G$1*C105+$J$2,D104)</f>
        <v>7.472790220800002</v>
      </c>
      <c r="E105" s="5"/>
      <c r="F105" s="5"/>
      <c r="G105" s="5"/>
      <c r="H105" s="5"/>
      <c r="I105" s="5"/>
      <c r="J105" s="5"/>
      <c r="K105" s="5"/>
      <c r="L105" s="5"/>
      <c r="M105" s="3"/>
      <c r="N105" s="3"/>
    </row>
    <row r="106" spans="1:14" ht="12.75">
      <c r="A106" s="12">
        <f>A104+1</f>
        <v>12</v>
      </c>
      <c r="B106" s="12"/>
      <c r="C106" s="12">
        <f>D105</f>
        <v>7.472790220800002</v>
      </c>
      <c r="D106" s="13">
        <f>D105</f>
        <v>7.472790220800002</v>
      </c>
      <c r="E106" s="5"/>
      <c r="F106" s="5"/>
      <c r="G106" s="5"/>
      <c r="H106" s="5"/>
      <c r="I106" s="5"/>
      <c r="J106" s="5"/>
      <c r="K106" s="5"/>
      <c r="L106" s="5"/>
      <c r="M106" s="3"/>
      <c r="N106" s="3"/>
    </row>
    <row r="107" spans="1:14" ht="12.75">
      <c r="A107" s="11"/>
      <c r="B107" s="12"/>
      <c r="C107" s="12">
        <f>C106</f>
        <v>7.472790220800002</v>
      </c>
      <c r="D107" s="8">
        <f>IF(A106&lt;$K$1,$G$1*C107+$J$2,D106)</f>
        <v>7.483674132480003</v>
      </c>
      <c r="E107" s="5"/>
      <c r="F107" s="5"/>
      <c r="G107" s="5"/>
      <c r="H107" s="5"/>
      <c r="I107" s="5"/>
      <c r="J107" s="5"/>
      <c r="K107" s="5"/>
      <c r="L107" s="5"/>
      <c r="M107" s="3"/>
      <c r="N107" s="3"/>
    </row>
    <row r="108" spans="1:14" ht="12.75">
      <c r="A108" s="12">
        <f>A106+1</f>
        <v>13</v>
      </c>
      <c r="B108" s="12"/>
      <c r="C108" s="12">
        <f>D107</f>
        <v>7.483674132480003</v>
      </c>
      <c r="D108" s="13">
        <f>D107</f>
        <v>7.483674132480003</v>
      </c>
      <c r="E108" s="5"/>
      <c r="F108" s="5"/>
      <c r="G108" s="5"/>
      <c r="H108" s="5"/>
      <c r="I108" s="5"/>
      <c r="J108" s="5"/>
      <c r="K108" s="5"/>
      <c r="L108" s="5"/>
      <c r="M108" s="3"/>
      <c r="N108" s="3"/>
    </row>
    <row r="109" spans="1:14" ht="12.75">
      <c r="A109" s="12"/>
      <c r="B109" s="12"/>
      <c r="C109" s="12">
        <f>C108</f>
        <v>7.483674132480003</v>
      </c>
      <c r="D109" s="8">
        <f>IF(A108&lt;$K$1,$G$1*C109+$J$2,D108)</f>
        <v>7.490204479488003</v>
      </c>
      <c r="E109" s="5"/>
      <c r="F109" s="5"/>
      <c r="G109" s="5"/>
      <c r="H109" s="5"/>
      <c r="I109" s="5"/>
      <c r="J109" s="5"/>
      <c r="K109" s="5"/>
      <c r="L109" s="5"/>
      <c r="M109" s="3"/>
      <c r="N109" s="3"/>
    </row>
    <row r="110" spans="1:14" ht="12.75">
      <c r="A110" s="12">
        <f>A108+1</f>
        <v>14</v>
      </c>
      <c r="B110" s="12"/>
      <c r="C110" s="12">
        <f>D109</f>
        <v>7.490204479488003</v>
      </c>
      <c r="D110" s="13">
        <f>D109</f>
        <v>7.490204479488003</v>
      </c>
      <c r="E110" s="5"/>
      <c r="F110" s="5"/>
      <c r="G110" s="5"/>
      <c r="H110" s="5"/>
      <c r="I110" s="5"/>
      <c r="J110" s="5"/>
      <c r="K110" s="5"/>
      <c r="L110" s="5"/>
      <c r="M110" s="3"/>
      <c r="N110" s="3"/>
    </row>
    <row r="111" spans="1:14" ht="12.75">
      <c r="A111" s="11"/>
      <c r="B111" s="12"/>
      <c r="C111" s="12">
        <f>C110</f>
        <v>7.490204479488003</v>
      </c>
      <c r="D111" s="8">
        <f>IF(A110&lt;$K$1,$G$1*C111+$J$2,D110)</f>
        <v>7.494122687692803</v>
      </c>
      <c r="E111" s="5"/>
      <c r="F111" s="5"/>
      <c r="G111" s="5"/>
      <c r="H111" s="5"/>
      <c r="I111" s="5"/>
      <c r="J111" s="5"/>
      <c r="K111" s="5"/>
      <c r="L111" s="5"/>
      <c r="M111" s="3"/>
      <c r="N111" s="3"/>
    </row>
    <row r="112" spans="1:14" ht="12.75">
      <c r="A112" s="12">
        <f>A110+1</f>
        <v>15</v>
      </c>
      <c r="B112" s="12"/>
      <c r="C112" s="12">
        <f>D111</f>
        <v>7.494122687692803</v>
      </c>
      <c r="D112" s="13">
        <f>D111</f>
        <v>7.494122687692803</v>
      </c>
      <c r="E112" s="5"/>
      <c r="F112" s="5"/>
      <c r="G112" s="5"/>
      <c r="H112" s="5"/>
      <c r="I112" s="5"/>
      <c r="J112" s="5"/>
      <c r="K112" s="5"/>
      <c r="L112" s="5"/>
      <c r="M112" s="3"/>
      <c r="N112" s="3"/>
    </row>
    <row r="113" spans="1:14" ht="12.75">
      <c r="A113" s="12"/>
      <c r="B113" s="12"/>
      <c r="C113" s="12">
        <f>C112</f>
        <v>7.494122687692803</v>
      </c>
      <c r="D113" s="8">
        <f>IF(A112&lt;$K$1,$G$1*C113+$J$2,D112)</f>
        <v>7.496473612615683</v>
      </c>
      <c r="E113" s="5"/>
      <c r="F113" s="5"/>
      <c r="G113" s="5"/>
      <c r="H113" s="5"/>
      <c r="I113" s="5"/>
      <c r="J113" s="5"/>
      <c r="K113" s="5"/>
      <c r="L113" s="5"/>
      <c r="M113" s="3"/>
      <c r="N113" s="3"/>
    </row>
    <row r="114" spans="1:14" ht="12.75">
      <c r="A114" s="12">
        <f>A112+1</f>
        <v>16</v>
      </c>
      <c r="B114" s="12"/>
      <c r="C114" s="12">
        <f>D113</f>
        <v>7.496473612615683</v>
      </c>
      <c r="D114" s="13">
        <f>D113</f>
        <v>7.496473612615683</v>
      </c>
      <c r="E114" s="5"/>
      <c r="F114" s="5"/>
      <c r="G114" s="5"/>
      <c r="H114" s="5"/>
      <c r="I114" s="5"/>
      <c r="J114" s="5"/>
      <c r="K114" s="5"/>
      <c r="L114" s="5"/>
      <c r="M114" s="3"/>
      <c r="N114" s="3"/>
    </row>
    <row r="115" spans="1:14" ht="12.75">
      <c r="A115" s="11"/>
      <c r="B115" s="12"/>
      <c r="C115" s="12">
        <f>C114</f>
        <v>7.496473612615683</v>
      </c>
      <c r="D115" s="8">
        <f>IF(A114&lt;$K$1,$G$1*C115+$J$2,D114)</f>
        <v>7.49788416756941</v>
      </c>
      <c r="E115" s="5"/>
      <c r="F115" s="5"/>
      <c r="G115" s="5"/>
      <c r="H115" s="5"/>
      <c r="I115" s="5"/>
      <c r="J115" s="5"/>
      <c r="K115" s="5"/>
      <c r="L115" s="5"/>
      <c r="M115" s="3"/>
      <c r="N115" s="3"/>
    </row>
    <row r="116" spans="1:14" ht="12.75">
      <c r="A116" s="12">
        <f>A114+1</f>
        <v>17</v>
      </c>
      <c r="B116" s="12"/>
      <c r="C116" s="12">
        <f>D115</f>
        <v>7.49788416756941</v>
      </c>
      <c r="D116" s="13">
        <f>D115</f>
        <v>7.49788416756941</v>
      </c>
      <c r="E116" s="5"/>
      <c r="F116" s="5"/>
      <c r="G116" s="5"/>
      <c r="H116" s="5"/>
      <c r="I116" s="5"/>
      <c r="J116" s="5"/>
      <c r="K116" s="5"/>
      <c r="L116" s="5"/>
      <c r="M116" s="3"/>
      <c r="N116" s="3"/>
    </row>
    <row r="117" spans="1:14" ht="12.75">
      <c r="A117" s="11"/>
      <c r="B117" s="12"/>
      <c r="C117" s="12">
        <f>C116</f>
        <v>7.49788416756941</v>
      </c>
      <c r="D117" s="8">
        <f>IF(A116&lt;$K$1,$G$1*C117+$J$2,D116)</f>
        <v>7.498730500541647</v>
      </c>
      <c r="E117" s="5"/>
      <c r="F117" s="5"/>
      <c r="G117" s="5"/>
      <c r="H117" s="5"/>
      <c r="I117" s="5"/>
      <c r="J117" s="5"/>
      <c r="K117" s="5"/>
      <c r="L117" s="5"/>
      <c r="M117" s="3"/>
      <c r="N117" s="3"/>
    </row>
    <row r="118" spans="1:14" ht="12.75">
      <c r="A118" s="12">
        <f>A116+1</f>
        <v>18</v>
      </c>
      <c r="B118" s="12"/>
      <c r="C118" s="12">
        <f>D117</f>
        <v>7.498730500541647</v>
      </c>
      <c r="D118" s="13">
        <f>D117</f>
        <v>7.498730500541647</v>
      </c>
      <c r="E118" s="5"/>
      <c r="F118" s="5"/>
      <c r="G118" s="5"/>
      <c r="H118" s="5"/>
      <c r="I118" s="5"/>
      <c r="J118" s="5"/>
      <c r="K118" s="5"/>
      <c r="L118" s="5"/>
      <c r="M118" s="3"/>
      <c r="N118" s="3"/>
    </row>
    <row r="119" spans="1:14" ht="12.75">
      <c r="A119" s="12"/>
      <c r="B119" s="12"/>
      <c r="C119" s="12">
        <f>C118</f>
        <v>7.498730500541647</v>
      </c>
      <c r="D119" s="8">
        <f>IF(A118&lt;$K$1,$G$1*C119+$J$2,D118)</f>
        <v>7.49923830032499</v>
      </c>
      <c r="E119" s="5"/>
      <c r="F119" s="5"/>
      <c r="G119" s="5"/>
      <c r="H119" s="5"/>
      <c r="I119" s="5"/>
      <c r="J119" s="5"/>
      <c r="K119" s="5"/>
      <c r="L119" s="5"/>
      <c r="M119" s="3"/>
      <c r="N119" s="3"/>
    </row>
    <row r="120" spans="1:14" ht="12.75">
      <c r="A120" s="12">
        <f>A118+1</f>
        <v>19</v>
      </c>
      <c r="B120" s="12"/>
      <c r="C120" s="12">
        <f>D119</f>
        <v>7.49923830032499</v>
      </c>
      <c r="D120" s="13">
        <f>D119</f>
        <v>7.49923830032499</v>
      </c>
      <c r="E120" s="5"/>
      <c r="F120" s="5"/>
      <c r="G120" s="5"/>
      <c r="H120" s="5"/>
      <c r="I120" s="5"/>
      <c r="J120" s="5"/>
      <c r="K120" s="5"/>
      <c r="L120" s="5"/>
      <c r="M120" s="3"/>
      <c r="N120" s="3"/>
    </row>
    <row r="121" spans="1:14" ht="12.75">
      <c r="A121" s="11"/>
      <c r="B121" s="12"/>
      <c r="C121" s="12">
        <f>C120</f>
        <v>7.49923830032499</v>
      </c>
      <c r="D121" s="8">
        <f>IF(A120&lt;$K$1,$G$1*C121+$J$2,D120)</f>
        <v>7.499542980194995</v>
      </c>
      <c r="E121" s="5"/>
      <c r="F121" s="5"/>
      <c r="G121" s="5"/>
      <c r="H121" s="5"/>
      <c r="I121" s="5"/>
      <c r="J121" s="5"/>
      <c r="K121" s="5"/>
      <c r="L121" s="5"/>
      <c r="M121" s="3"/>
      <c r="N121" s="3"/>
    </row>
    <row r="122" spans="1:4" ht="12.75">
      <c r="A122" s="12">
        <f>A120+1</f>
        <v>20</v>
      </c>
      <c r="B122" s="12"/>
      <c r="C122" s="12">
        <f>D121</f>
        <v>7.499542980194995</v>
      </c>
      <c r="D122" s="13">
        <f>D121</f>
        <v>7.499542980194995</v>
      </c>
    </row>
    <row r="123" spans="1:4" ht="12.75">
      <c r="A123" s="12"/>
      <c r="B123" s="12"/>
      <c r="C123" s="12">
        <f>C122</f>
        <v>7.499542980194995</v>
      </c>
      <c r="D123" s="8">
        <f>IF(A122&lt;$K$1,$G$1*C123+$J$2,D122)</f>
        <v>7.499725788116999</v>
      </c>
    </row>
    <row r="124" spans="1:4" ht="12.75">
      <c r="A124" s="12">
        <f>A122+1</f>
        <v>21</v>
      </c>
      <c r="B124" s="12"/>
      <c r="C124" s="12">
        <f>D123</f>
        <v>7.499725788116999</v>
      </c>
      <c r="D124" s="13">
        <f>D123</f>
        <v>7.499725788116999</v>
      </c>
    </row>
    <row r="125" spans="1:4" ht="12.75">
      <c r="A125" s="11"/>
      <c r="B125" s="12"/>
      <c r="C125" s="12">
        <f>C124</f>
        <v>7.499725788116999</v>
      </c>
      <c r="D125" s="8">
        <f>IF(A124&lt;$K$1,$G$1*C125+$J$2,D124)</f>
        <v>7.499835472870201</v>
      </c>
    </row>
    <row r="126" spans="1:4" ht="12.75">
      <c r="A126" s="12">
        <f>A124+1</f>
        <v>22</v>
      </c>
      <c r="B126" s="12"/>
      <c r="C126" s="12">
        <f>D125</f>
        <v>7.499835472870201</v>
      </c>
      <c r="D126" s="13">
        <f>D125</f>
        <v>7.499835472870201</v>
      </c>
    </row>
    <row r="127" spans="1:4" ht="12.75">
      <c r="A127" s="12"/>
      <c r="B127" s="12"/>
      <c r="C127" s="12">
        <f>C126</f>
        <v>7.499835472870201</v>
      </c>
      <c r="D127" s="8">
        <f>IF(A126&lt;$K$1,$G$1*C127+$J$2,D126)</f>
        <v>7.499901283722121</v>
      </c>
    </row>
    <row r="128" spans="1:4" ht="12.75">
      <c r="A128" s="12">
        <f>A126+1</f>
        <v>23</v>
      </c>
      <c r="B128" s="12"/>
      <c r="C128" s="12">
        <f>D127</f>
        <v>7.499901283722121</v>
      </c>
      <c r="D128" s="13">
        <f>D127</f>
        <v>7.499901283722121</v>
      </c>
    </row>
    <row r="129" spans="1:4" ht="12.75">
      <c r="A129" s="11"/>
      <c r="B129" s="12"/>
      <c r="C129" s="12">
        <f>C128</f>
        <v>7.499901283722121</v>
      </c>
      <c r="D129" s="8">
        <f>IF(A128&lt;$K$1,$G$1*C129+$J$2,D128)</f>
        <v>7.499940770233273</v>
      </c>
    </row>
    <row r="130" spans="1:4" ht="12.75">
      <c r="A130" s="12">
        <f>A128+1</f>
        <v>24</v>
      </c>
      <c r="B130" s="12"/>
      <c r="C130" s="12">
        <f>D129</f>
        <v>7.499940770233273</v>
      </c>
      <c r="D130" s="13">
        <f>D129</f>
        <v>7.499940770233273</v>
      </c>
    </row>
    <row r="131" spans="1:4" ht="12.75">
      <c r="A131" s="11"/>
      <c r="B131" s="12"/>
      <c r="C131" s="12">
        <f>C130</f>
        <v>7.499940770233273</v>
      </c>
      <c r="D131" s="8">
        <f>IF(A130&lt;$K$1,$G$1*C131+$J$2,D130)</f>
        <v>7.499964462139966</v>
      </c>
    </row>
    <row r="132" spans="1:4" ht="12.75">
      <c r="A132" s="12">
        <f>A130+1</f>
        <v>25</v>
      </c>
      <c r="B132" s="12"/>
      <c r="C132" s="12">
        <f>D131</f>
        <v>7.499964462139966</v>
      </c>
      <c r="D132" s="13">
        <f>D131</f>
        <v>7.499964462139966</v>
      </c>
    </row>
    <row r="133" spans="1:4" ht="12.75">
      <c r="A133" s="12"/>
      <c r="B133" s="12"/>
      <c r="C133" s="12">
        <f>C132</f>
        <v>7.499964462139966</v>
      </c>
      <c r="D133" s="8">
        <f>IF(A132&lt;$K$1,$G$1*C133+$J$2,D132)</f>
        <v>7.4999786772839805</v>
      </c>
    </row>
    <row r="134" spans="1:4" ht="12.75">
      <c r="A134" s="12">
        <f>A132+1</f>
        <v>26</v>
      </c>
      <c r="B134" s="12"/>
      <c r="C134" s="12">
        <f>D133</f>
        <v>7.4999786772839805</v>
      </c>
      <c r="D134" s="13">
        <f>D133</f>
        <v>7.4999786772839805</v>
      </c>
    </row>
    <row r="135" spans="1:4" ht="12.75">
      <c r="A135" s="11"/>
      <c r="B135" s="12"/>
      <c r="C135" s="12">
        <f>C134</f>
        <v>7.4999786772839805</v>
      </c>
      <c r="D135" s="8">
        <f>IF(A134&lt;$K$1,$G$1*C135+$J$2,D134)</f>
        <v>7.49998720637039</v>
      </c>
    </row>
    <row r="136" spans="1:4" ht="12.75">
      <c r="A136" s="12">
        <f>A134+1</f>
        <v>27</v>
      </c>
      <c r="B136" s="12"/>
      <c r="C136" s="12">
        <f>D135</f>
        <v>7.49998720637039</v>
      </c>
      <c r="D136" s="13">
        <f>D135</f>
        <v>7.49998720637039</v>
      </c>
    </row>
    <row r="137" spans="1:4" ht="12.75">
      <c r="A137" s="12"/>
      <c r="B137" s="12"/>
      <c r="C137" s="12">
        <f>C136</f>
        <v>7.49998720637039</v>
      </c>
      <c r="D137" s="8">
        <f>IF(A136&lt;$K$1,$G$1*C137+$J$2,D136)</f>
        <v>7.4999923238222355</v>
      </c>
    </row>
    <row r="138" spans="1:4" ht="12.75">
      <c r="A138" s="12">
        <f>A136+1</f>
        <v>28</v>
      </c>
      <c r="B138" s="12"/>
      <c r="C138" s="12">
        <f>D137</f>
        <v>7.4999923238222355</v>
      </c>
      <c r="D138" s="13">
        <f>D137</f>
        <v>7.4999923238222355</v>
      </c>
    </row>
    <row r="139" spans="1:4" ht="12.75">
      <c r="A139" s="11"/>
      <c r="B139" s="12"/>
      <c r="C139" s="12">
        <f>C138</f>
        <v>7.4999923238222355</v>
      </c>
      <c r="D139" s="8">
        <f>IF(A138&lt;$K$1,$G$1*C139+$J$2,D138)</f>
        <v>7.499995394293343</v>
      </c>
    </row>
    <row r="140" spans="1:4" ht="12.75">
      <c r="A140" s="12">
        <f>A138+1</f>
        <v>29</v>
      </c>
      <c r="B140" s="12"/>
      <c r="C140" s="12">
        <f>D139</f>
        <v>7.499995394293343</v>
      </c>
      <c r="D140" s="13">
        <f>D139</f>
        <v>7.499995394293343</v>
      </c>
    </row>
    <row r="141" spans="1:4" ht="12.75">
      <c r="A141" s="12"/>
      <c r="B141" s="12"/>
      <c r="C141" s="12">
        <f>C140</f>
        <v>7.499995394293343</v>
      </c>
      <c r="D141" s="8">
        <f>IF(A140&lt;$K$1,$G$1*C141+$J$2,D140)</f>
        <v>7.499997236576007</v>
      </c>
    </row>
    <row r="142" spans="1:4" ht="12.75">
      <c r="A142" s="12">
        <f>A140+1</f>
        <v>30</v>
      </c>
      <c r="B142" s="12"/>
      <c r="C142" s="12">
        <f>D141</f>
        <v>7.499997236576007</v>
      </c>
      <c r="D142" s="13">
        <f>D141</f>
        <v>7.499997236576007</v>
      </c>
    </row>
    <row r="143" spans="1:4" ht="12.75">
      <c r="A143" s="11"/>
      <c r="B143" s="12"/>
      <c r="C143" s="12">
        <f>C142</f>
        <v>7.499997236576007</v>
      </c>
      <c r="D143" s="8">
        <f>IF(A142&lt;$K$1,$G$1*C143+$J$2,D142)</f>
        <v>7.499998341945606</v>
      </c>
    </row>
    <row r="144" spans="1:4" ht="12.75">
      <c r="A144" s="12">
        <f>A142+1</f>
        <v>31</v>
      </c>
      <c r="B144" s="12"/>
      <c r="C144" s="12">
        <f>D143</f>
        <v>7.499998341945606</v>
      </c>
      <c r="D144" s="13">
        <f>D143</f>
        <v>7.499998341945606</v>
      </c>
    </row>
    <row r="145" spans="1:4" ht="12.75">
      <c r="A145" s="11"/>
      <c r="B145" s="12"/>
      <c r="C145" s="12">
        <f>C144</f>
        <v>7.499998341945606</v>
      </c>
      <c r="D145" s="8">
        <f>IF(A144&lt;$K$1,$G$1*C145+$J$2,D144)</f>
        <v>7.499999005167364</v>
      </c>
    </row>
    <row r="146" spans="1:4" ht="12.75">
      <c r="A146" s="12">
        <f>A144+1</f>
        <v>32</v>
      </c>
      <c r="B146" s="12"/>
      <c r="C146" s="12">
        <f>D145</f>
        <v>7.499999005167364</v>
      </c>
      <c r="D146" s="13">
        <f>D145</f>
        <v>7.499999005167364</v>
      </c>
    </row>
    <row r="147" spans="1:4" ht="12.75">
      <c r="A147" s="12"/>
      <c r="B147" s="12"/>
      <c r="C147" s="12">
        <f>C146</f>
        <v>7.499999005167364</v>
      </c>
      <c r="D147" s="8">
        <f>IF(A146&lt;$K$1,$G$1*C147+$J$2,D146)</f>
        <v>7.49999940310042</v>
      </c>
    </row>
    <row r="148" spans="1:4" ht="12.75">
      <c r="A148" s="12">
        <f>A146+1</f>
        <v>33</v>
      </c>
      <c r="B148" s="12"/>
      <c r="C148" s="12">
        <f>D147</f>
        <v>7.49999940310042</v>
      </c>
      <c r="D148" s="13">
        <f>D147</f>
        <v>7.49999940310042</v>
      </c>
    </row>
    <row r="149" spans="1:4" ht="12.75">
      <c r="A149" s="11"/>
      <c r="B149" s="12"/>
      <c r="C149" s="12">
        <f>C148</f>
        <v>7.49999940310042</v>
      </c>
      <c r="D149" s="8">
        <f>IF(A148&lt;$K$1,$G$1*C149+$J$2,D148)</f>
        <v>7.499999641860253</v>
      </c>
    </row>
    <row r="150" spans="1:4" ht="12.75">
      <c r="A150" s="12">
        <f>A148+1</f>
        <v>34</v>
      </c>
      <c r="B150" s="12"/>
      <c r="C150" s="12">
        <f>D149</f>
        <v>7.499999641860253</v>
      </c>
      <c r="D150" s="13">
        <f>D149</f>
        <v>7.499999641860253</v>
      </c>
    </row>
    <row r="151" spans="1:4" ht="12.75">
      <c r="A151" s="11"/>
      <c r="B151" s="12"/>
      <c r="C151" s="12">
        <f>C150</f>
        <v>7.499999641860253</v>
      </c>
      <c r="D151" s="8">
        <f>IF(A150&lt;$K$1,$G$1*C151+$J$2,D150)</f>
        <v>7.499999785116152</v>
      </c>
    </row>
    <row r="152" spans="1:4" ht="12.75">
      <c r="A152" s="12">
        <f>A150+1</f>
        <v>35</v>
      </c>
      <c r="B152" s="12"/>
      <c r="C152" s="12">
        <f>D151</f>
        <v>7.499999785116152</v>
      </c>
      <c r="D152" s="13">
        <f>D151</f>
        <v>7.499999785116152</v>
      </c>
    </row>
    <row r="153" spans="1:4" ht="12.75">
      <c r="A153" s="11"/>
      <c r="B153" s="12"/>
      <c r="C153" s="12">
        <f>C152</f>
        <v>7.499999785116152</v>
      </c>
      <c r="D153" s="8">
        <f>IF(A152&lt;$K$1,$G$1*C153+$J$2,D152)</f>
        <v>7.499999871069692</v>
      </c>
    </row>
    <row r="154" spans="1:4" ht="12.75">
      <c r="A154" s="12">
        <f>A152+1</f>
        <v>36</v>
      </c>
      <c r="B154" s="12"/>
      <c r="C154" s="12">
        <f>D153</f>
        <v>7.499999871069692</v>
      </c>
      <c r="D154" s="13">
        <f>D153</f>
        <v>7.499999871069692</v>
      </c>
    </row>
    <row r="155" spans="1:4" ht="12.75">
      <c r="A155" s="12"/>
      <c r="B155" s="12"/>
      <c r="C155" s="12">
        <f>C154</f>
        <v>7.499999871069692</v>
      </c>
      <c r="D155" s="8">
        <f>IF(A154&lt;$K$1,$G$1*C155+$J$2,D154)</f>
        <v>7.499999922641816</v>
      </c>
    </row>
    <row r="156" spans="1:4" ht="12.75">
      <c r="A156" s="12">
        <f>A154+1</f>
        <v>37</v>
      </c>
      <c r="B156" s="12"/>
      <c r="C156" s="12">
        <f>D155</f>
        <v>7.499999922641816</v>
      </c>
      <c r="D156" s="13">
        <f>D155</f>
        <v>7.499999922641816</v>
      </c>
    </row>
    <row r="157" spans="1:4" ht="12.75">
      <c r="A157" s="11"/>
      <c r="B157" s="12"/>
      <c r="C157" s="12">
        <f>C156</f>
        <v>7.499999922641816</v>
      </c>
      <c r="D157" s="8">
        <f>IF(A156&lt;$K$1,$G$1*C157+$J$2,D156)</f>
        <v>7.499999953585091</v>
      </c>
    </row>
    <row r="158" spans="1:4" ht="12.75">
      <c r="A158" s="12">
        <f>A156+1</f>
        <v>38</v>
      </c>
      <c r="B158" s="12"/>
      <c r="C158" s="12">
        <f>D157</f>
        <v>7.499999953585091</v>
      </c>
      <c r="D158" s="13">
        <f>D157</f>
        <v>7.499999953585091</v>
      </c>
    </row>
    <row r="159" spans="1:4" ht="12.75">
      <c r="A159" s="12"/>
      <c r="B159" s="12"/>
      <c r="C159" s="12">
        <f>C158</f>
        <v>7.499999953585091</v>
      </c>
      <c r="D159" s="8">
        <f>IF(A158&lt;$K$1,$G$1*C159+$J$2,D158)</f>
        <v>7.4999999721510555</v>
      </c>
    </row>
    <row r="160" spans="1:4" ht="12.75">
      <c r="A160" s="12">
        <f>A158+1</f>
        <v>39</v>
      </c>
      <c r="B160" s="12"/>
      <c r="C160" s="12">
        <f>D159</f>
        <v>7.4999999721510555</v>
      </c>
      <c r="D160" s="13">
        <f>D159</f>
        <v>7.4999999721510555</v>
      </c>
    </row>
    <row r="161" spans="1:4" ht="12.75">
      <c r="A161" s="11"/>
      <c r="B161" s="12"/>
      <c r="C161" s="12">
        <f>C160</f>
        <v>7.4999999721510555</v>
      </c>
      <c r="D161" s="8">
        <f>IF(A160&lt;$K$1,$G$1*C161+$J$2,D160)</f>
        <v>7.499999983290634</v>
      </c>
    </row>
    <row r="162" spans="1:4" ht="12.75">
      <c r="A162" s="12">
        <f>A160+1</f>
        <v>40</v>
      </c>
      <c r="B162" s="12"/>
      <c r="C162" s="12">
        <f>D161</f>
        <v>7.499999983290634</v>
      </c>
      <c r="D162" s="13">
        <f>D161</f>
        <v>7.499999983290634</v>
      </c>
    </row>
    <row r="163" spans="1:4" ht="12.75">
      <c r="A163" s="12"/>
      <c r="B163" s="12"/>
      <c r="C163" s="12">
        <f>C162</f>
        <v>7.499999983290634</v>
      </c>
      <c r="D163" s="8">
        <f>IF(A162&lt;$K$1,$G$1*C163+$J$2,D162)</f>
        <v>7.4999999899743806</v>
      </c>
    </row>
    <row r="164" spans="1:4" ht="12.75">
      <c r="A164" s="12">
        <f>A162+1</f>
        <v>41</v>
      </c>
      <c r="B164" s="12"/>
      <c r="C164" s="12">
        <f>D163</f>
        <v>7.4999999899743806</v>
      </c>
      <c r="D164" s="13">
        <f>D163</f>
        <v>7.4999999899743806</v>
      </c>
    </row>
    <row r="165" spans="1:4" ht="12.75">
      <c r="A165" s="11"/>
      <c r="B165" s="12"/>
      <c r="C165" s="12">
        <f>C164</f>
        <v>7.4999999899743806</v>
      </c>
      <c r="D165" s="8">
        <f>IF(A164&lt;$K$1,$G$1*C165+$J$2,D164)</f>
        <v>7.499999993984629</v>
      </c>
    </row>
    <row r="166" spans="1:4" ht="12.75">
      <c r="A166" s="12">
        <f>A164+1</f>
        <v>42</v>
      </c>
      <c r="B166" s="12"/>
      <c r="C166" s="12">
        <f>D165</f>
        <v>7.499999993984629</v>
      </c>
      <c r="D166" s="13">
        <f>D165</f>
        <v>7.499999993984629</v>
      </c>
    </row>
    <row r="167" spans="1:4" ht="12.75">
      <c r="A167" s="11"/>
      <c r="B167" s="12"/>
      <c r="C167" s="12">
        <f>C166</f>
        <v>7.499999993984629</v>
      </c>
      <c r="D167" s="8">
        <f>IF(A166&lt;$K$1,$G$1*C167+$J$2,D166)</f>
        <v>7.499999996390779</v>
      </c>
    </row>
    <row r="168" spans="1:4" ht="12.75">
      <c r="A168" s="12">
        <f>A166+1</f>
        <v>43</v>
      </c>
      <c r="B168" s="12"/>
      <c r="C168" s="12">
        <f>D167</f>
        <v>7.499999996390779</v>
      </c>
      <c r="D168" s="13">
        <f>D167</f>
        <v>7.499999996390779</v>
      </c>
    </row>
    <row r="169" spans="1:4" ht="12.75">
      <c r="A169" s="12"/>
      <c r="B169" s="12"/>
      <c r="C169" s="12">
        <f>C168</f>
        <v>7.499999996390779</v>
      </c>
      <c r="D169" s="8">
        <f>IF(A168&lt;$K$1,$G$1*C169+$J$2,D168)</f>
        <v>7.499999997834468</v>
      </c>
    </row>
    <row r="170" spans="1:4" ht="12.75">
      <c r="A170" s="12">
        <f>A168+1</f>
        <v>44</v>
      </c>
      <c r="B170" s="12"/>
      <c r="C170" s="12">
        <f>D169</f>
        <v>7.499999997834468</v>
      </c>
      <c r="D170" s="13">
        <f>D169</f>
        <v>7.499999997834468</v>
      </c>
    </row>
    <row r="171" spans="1:4" ht="12.75">
      <c r="A171" s="11"/>
      <c r="B171" s="12"/>
      <c r="C171" s="12">
        <f>C170</f>
        <v>7.499999997834468</v>
      </c>
      <c r="D171" s="8">
        <f>IF(A170&lt;$K$1,$G$1*C171+$J$2,D170)</f>
        <v>7.499999998700682</v>
      </c>
    </row>
    <row r="172" spans="1:4" ht="12.75">
      <c r="A172" s="12">
        <f>A170+1</f>
        <v>45</v>
      </c>
      <c r="B172" s="12"/>
      <c r="C172" s="12">
        <f>D171</f>
        <v>7.499999998700682</v>
      </c>
      <c r="D172" s="13">
        <f>D171</f>
        <v>7.499999998700682</v>
      </c>
    </row>
    <row r="173" spans="1:4" ht="12.75">
      <c r="A173" s="12"/>
      <c r="B173" s="12"/>
      <c r="C173" s="12">
        <f>C172</f>
        <v>7.499999998700682</v>
      </c>
      <c r="D173" s="8">
        <f>IF(A172&lt;$K$1,$G$1*C173+$J$2,D172)</f>
        <v>7.49999999922041</v>
      </c>
    </row>
    <row r="174" spans="1:4" ht="12.75">
      <c r="A174" s="12">
        <f>A172+1</f>
        <v>46</v>
      </c>
      <c r="B174" s="12"/>
      <c r="C174" s="12">
        <f>D173</f>
        <v>7.49999999922041</v>
      </c>
      <c r="D174" s="13">
        <f>D173</f>
        <v>7.49999999922041</v>
      </c>
    </row>
    <row r="175" spans="1:4" ht="12.75">
      <c r="A175" s="11"/>
      <c r="B175" s="12"/>
      <c r="C175" s="12">
        <f>C174</f>
        <v>7.49999999922041</v>
      </c>
      <c r="D175" s="8">
        <f>IF(A174&lt;$K$1,$G$1*C175+$J$2,D174)</f>
        <v>7.499999999532248</v>
      </c>
    </row>
    <row r="176" spans="1:4" ht="12.75">
      <c r="A176" s="12">
        <f>A174+1</f>
        <v>47</v>
      </c>
      <c r="B176" s="12"/>
      <c r="C176" s="12">
        <f>D175</f>
        <v>7.499999999532248</v>
      </c>
      <c r="D176" s="13">
        <f>D175</f>
        <v>7.499999999532248</v>
      </c>
    </row>
    <row r="177" spans="1:4" ht="12.75">
      <c r="A177" s="12"/>
      <c r="B177" s="12"/>
      <c r="C177" s="12">
        <f>C176</f>
        <v>7.499999999532248</v>
      </c>
      <c r="D177" s="8">
        <f>IF(A176&lt;$K$1,$G$1*C177+$J$2,D176)</f>
        <v>7.49999999971935</v>
      </c>
    </row>
    <row r="178" spans="1:4" ht="12.75">
      <c r="A178" s="12">
        <f>A176+1</f>
        <v>48</v>
      </c>
      <c r="B178" s="12"/>
      <c r="C178" s="12">
        <f>D177</f>
        <v>7.49999999971935</v>
      </c>
      <c r="D178" s="13">
        <f>D177</f>
        <v>7.49999999971935</v>
      </c>
    </row>
    <row r="179" spans="1:4" ht="12.75">
      <c r="A179" s="11"/>
      <c r="B179" s="12"/>
      <c r="C179" s="12">
        <f>C178</f>
        <v>7.49999999971935</v>
      </c>
      <c r="D179" s="8">
        <f>IF(A178&lt;$K$1,$G$1*C179+$J$2,D178)</f>
        <v>7.49999999983161</v>
      </c>
    </row>
    <row r="180" spans="1:4" ht="12.75">
      <c r="A180" s="12">
        <f>A178+1</f>
        <v>49</v>
      </c>
      <c r="B180" s="12"/>
      <c r="C180" s="12">
        <f>D179</f>
        <v>7.49999999983161</v>
      </c>
      <c r="D180" s="13">
        <f>D179</f>
        <v>7.49999999983161</v>
      </c>
    </row>
    <row r="181" spans="1:4" ht="12.75">
      <c r="A181" s="11"/>
      <c r="B181" s="12"/>
      <c r="C181" s="12">
        <f>C180</f>
        <v>7.49999999983161</v>
      </c>
      <c r="D181" s="8">
        <f>IF(A180&lt;$K$1,$G$1*C181+$J$2,D180)</f>
        <v>7.499999999898968</v>
      </c>
    </row>
    <row r="182" spans="1:4" ht="12.75">
      <c r="A182" s="12">
        <f>A180+1</f>
        <v>50</v>
      </c>
      <c r="B182" s="12"/>
      <c r="C182" s="12">
        <f>D181</f>
        <v>7.499999999898968</v>
      </c>
      <c r="D182" s="13">
        <f>D181</f>
        <v>7.499999999898968</v>
      </c>
    </row>
    <row r="183" spans="1:4" ht="12.75">
      <c r="A183" s="12"/>
      <c r="B183" s="12"/>
      <c r="C183" s="12">
        <f>C182</f>
        <v>7.499999999898968</v>
      </c>
      <c r="D183" s="8">
        <f>IF(A182&lt;$K$1,$G$1*C183+$J$2,D182)</f>
        <v>7.499999999898968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2145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2001-12-14T18:45:11Z</dcterms:created>
  <dcterms:modified xsi:type="dcterms:W3CDTF">2003-09-17T06:34:32Z</dcterms:modified>
  <cp:category/>
  <cp:version/>
  <cp:contentType/>
  <cp:contentStatus/>
</cp:coreProperties>
</file>